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emf" ContentType="image/x-e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950" tabRatio="903"/>
  </bookViews>
  <sheets>
    <sheet name="(はじめにお読み下さい)申請書の使い方" sheetId="30" r:id="rId1"/>
    <sheet name="申請書" sheetId="20" r:id="rId2"/>
    <sheet name="申請・精算額一覧" sheetId="29" r:id="rId3"/>
    <sheet name="個票1" sheetId="35" r:id="rId4"/>
    <sheet name="個票2" sheetId="37" r:id="rId5"/>
    <sheet name="個票3" sheetId="38" r:id="rId6"/>
    <sheet name="個票4" sheetId="39" r:id="rId7"/>
    <sheet name="個票5" sheetId="40" r:id="rId8"/>
    <sheet name="個票6" sheetId="41" r:id="rId9"/>
    <sheet name="個票7" sheetId="42" r:id="rId10"/>
    <sheet name="個票8" sheetId="43" r:id="rId11"/>
    <sheet name="個票9" sheetId="44" r:id="rId12"/>
    <sheet name="個票10" sheetId="45" r:id="rId13"/>
    <sheet name="個票11" sheetId="46" r:id="rId14"/>
    <sheet name="個票12" sheetId="47" r:id="rId15"/>
    <sheet name="個票13" sheetId="48" r:id="rId16"/>
    <sheet name="個票14" sheetId="49" r:id="rId17"/>
    <sheet name="個票15" sheetId="50" r:id="rId18"/>
    <sheet name="記入例" sheetId="36" r:id="rId19"/>
    <sheet name="単価表" sheetId="28" state="hidden" r:id="rId20"/>
    <sheet name="リスト" sheetId="31" state="hidden" r:id="rId21"/>
  </sheets>
  <definedNames>
    <definedName name="_xlnm.Print_Area" localSheetId="18">記入例!$A$1:$AM$32</definedName>
    <definedName name="_xlnm.Print_Area" localSheetId="3">個票1!$A$1:$AM$32</definedName>
    <definedName name="_xlnm.Print_Area" localSheetId="2">申請・精算額一覧!$A$1:$H$107</definedName>
    <definedName name="_xlnm.Print_Area" localSheetId="1">申請書!$A$1:$AN$28</definedName>
    <definedName name="_xlnm.Print_Area" localSheetId="19">単価表!$A$1:$K$103</definedName>
    <definedName name="_xlnm.Print_Area" localSheetId="4">個票2!$A$1:$AM$32</definedName>
    <definedName name="_xlnm.Print_Area" localSheetId="5">個票3!$A$1:$AM$32</definedName>
    <definedName name="_xlnm.Print_Area" localSheetId="6">個票4!$A$1:$AM$32</definedName>
    <definedName name="_xlnm.Print_Area" localSheetId="7">個票5!$A$1:$AM$32</definedName>
    <definedName name="_xlnm.Print_Area" localSheetId="8">個票6!$A$1:$AM$32</definedName>
    <definedName name="_xlnm.Print_Area" localSheetId="9">個票7!$A$1:$AM$32</definedName>
    <definedName name="_xlnm.Print_Area" localSheetId="10">個票8!$A$1:$AM$32</definedName>
    <definedName name="_xlnm.Print_Area" localSheetId="11">個票9!$A$1:$AM$32</definedName>
    <definedName name="_xlnm.Print_Area" localSheetId="12">個票10!$A$1:$AM$32</definedName>
    <definedName name="_xlnm.Print_Area" localSheetId="13">個票11!$A$1:$AM$32</definedName>
    <definedName name="_xlnm.Print_Area" localSheetId="14">個票12!$A$1:$AM$32</definedName>
    <definedName name="_xlnm.Print_Area" localSheetId="15">個票13!$A$1:$AM$32</definedName>
    <definedName name="_xlnm.Print_Area" localSheetId="16">個票14!$A$1:$AM$32</definedName>
    <definedName name="_xlnm.Print_Area" localSheetId="17">個票15!$A$1:$AM$32</definedName>
  </definedNames>
  <calcPr calcId="144525"/>
</workbook>
</file>

<file path=xl/comments1.xml><?xml version="1.0" encoding="utf-8"?>
<comments xmlns="http://schemas.openxmlformats.org/spreadsheetml/2006/main">
  <authors>
    <author>201op</author>
  </authors>
  <commentList>
    <comment ref="AP7" authorId="0">
      <text>
        <r>
          <rPr>
            <b/>
            <sz val="9"/>
            <rFont val="MS P ゴシック"/>
            <charset val="128"/>
          </rPr>
          <t>法人住所：
青森県は省略し、市又は郡から入力ください。
（青森県以外の場合は都道府県名から入力）</t>
        </r>
      </text>
    </comment>
    <comment ref="AP8" authorId="0">
      <text>
        <r>
          <rPr>
            <b/>
            <sz val="9"/>
            <rFont val="MS P ゴシック"/>
            <charset val="128"/>
          </rPr>
          <t>法人名称：
（株）や(有)と省略せず、株式会社、有限会社と正式名称を入力ください。</t>
        </r>
      </text>
    </comment>
    <comment ref="AP9" authorId="0">
      <text>
        <r>
          <rPr>
            <b/>
            <sz val="9"/>
            <rFont val="MS P ゴシック"/>
            <charset val="128"/>
          </rPr>
          <t>代表者職氏名：
職名を忘れず入力ください。</t>
        </r>
      </text>
    </comment>
    <comment ref="AP16" authorId="0">
      <text>
        <r>
          <rPr>
            <b/>
            <sz val="9"/>
            <rFont val="MS P ゴシック"/>
            <charset val="128"/>
          </rPr>
          <t>補助金交付申請兼実績報告額：
「申請・精算額一覧」の合計額が自動入力されます。</t>
        </r>
      </text>
    </comment>
  </commentList>
</comments>
</file>

<file path=xl/comments10.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1.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2.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3.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4.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5.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6.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7.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8.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2.xml><?xml version="1.0" encoding="utf-8"?>
<comments xmlns="http://schemas.openxmlformats.org/spreadsheetml/2006/main">
  <authors>
    <author>201op</author>
  </authors>
  <commentList>
    <comment ref="H3" authorId="0">
      <text>
        <r>
          <rPr>
            <b/>
            <sz val="9"/>
            <rFont val="MS P ゴシック"/>
            <charset val="128"/>
          </rPr>
          <t xml:space="preserve">「都道府県使用欄」：
</t>
        </r>
        <r>
          <rPr>
            <sz val="9"/>
            <rFont val="MS P ゴシック"/>
            <charset val="128"/>
          </rPr>
          <t>各事業所における記入は不要です</t>
        </r>
      </text>
    </comment>
  </commentList>
</comments>
</file>

<file path=xl/comments3.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4.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5.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6.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7.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8.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9.xml><?xml version="1.0" encoding="utf-8"?>
<comments xmlns="http://schemas.openxmlformats.org/spreadsheetml/2006/main">
  <authors>
    <author>厚生労働省ネットワークシステム</author>
  </authors>
  <commentList>
    <comment ref="AV7" authorId="0">
      <text>
        <r>
          <rPr>
            <b/>
            <sz val="9"/>
            <rFont val="MS P ゴシック"/>
            <charset val="128"/>
          </rPr>
          <t xml:space="preserve">「介護保険事業所番号」：
</t>
        </r>
        <r>
          <rPr>
            <sz val="9"/>
            <rFont val="MS P ゴシック"/>
            <charset val="128"/>
          </rPr>
          <t>住宅型有料老人ホーム、サービス付き高齢者向け住宅は入力不要です。</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<sst xmlns="http://schemas.openxmlformats.org/spreadsheetml/2006/main" count="841" uniqueCount="228">
  <si>
    <t>本申請書の使い方、申請の手順</t>
  </si>
  <si>
    <t>手順</t>
  </si>
  <si>
    <t>事業者（法人本部）の作業</t>
  </si>
  <si>
    <t>各施設の作業</t>
  </si>
  <si>
    <t>本Excelを各事業所に配布し、以下の様式への記入を依頼
・別添１－２（個票）</t>
  </si>
  <si>
    <t>以下の作業を行った上で、事業者（法人本部）へ返送
【様式１－２（個票）】
・水色セル：必要情報を入力
・緑色セル：プルダウンから選択</t>
  </si>
  <si>
    <t>各事業所の個票のシートを１つのExcelファイルに集約し、個票シート名を「個票●」（●は１からの通し番号）に修正</t>
  </si>
  <si>
    <r>
      <rPr>
        <sz val="12"/>
        <color theme="1"/>
        <rFont val="ＭＳ 明朝"/>
        <charset val="134"/>
      </rPr>
      <t xml:space="preserve">様式１－２（個票）の内容が、様式１－１（申請・精算額一覧）に正しく反映されていることを確認
</t>
    </r>
    <r>
      <rPr>
        <sz val="10"/>
        <color rgb="FF0070C0"/>
        <rFont val="ＭＳ 明朝"/>
        <charset val="128"/>
      </rPr>
      <t>※15事業所以上ある場合には6行目～15行目を行ごとコピーし、16行目に右クリック→「コピーしたセルの挿入」で挿入すること。</t>
    </r>
  </si>
  <si>
    <t>申請書に、申請者の法人名、代表者名、日付、問い合わせ先を入力</t>
  </si>
  <si>
    <t>完成したExcelファイルを県の委託事業者に送付</t>
  </si>
  <si>
    <t>第１号様式（第４関係）</t>
  </si>
  <si>
    <t>　　令和</t>
  </si>
  <si>
    <t>年</t>
  </si>
  <si>
    <t>月</t>
  </si>
  <si>
    <t>日</t>
  </si>
  <si>
    <t>青森県知事</t>
  </si>
  <si>
    <t>殿</t>
  </si>
  <si>
    <t>申請者</t>
  </si>
  <si>
    <t>法人住所</t>
  </si>
  <si>
    <t>法人名称</t>
  </si>
  <si>
    <t>代表者職氏名</t>
  </si>
  <si>
    <t>令和８年度青森県高齢者施設物価高騰対策支援事業費</t>
  </si>
  <si>
    <t xml:space="preserve">
補助金交付申請兼実績報告書</t>
  </si>
  <si>
    <t>　　令和８年度青森県高齢者施設物価高騰対策支援事業について、補助金の交付を受けたいの
　で、青森県補助金等の交付に関する規則第３条の規定により、関係書類を添えて下記のとお
　り申請します。</t>
  </si>
  <si>
    <t>記</t>
  </si>
  <si>
    <t>１　補助金交付申請兼実績報告額</t>
  </si>
  <si>
    <t>金</t>
  </si>
  <si>
    <t>円</t>
  </si>
  <si>
    <t>２　添付書類</t>
  </si>
  <si>
    <t>（１）施設別申請・精算額一覧（別添１－１）</t>
  </si>
  <si>
    <t>（２）令和８年度高齢者施設物価高騰対策支援事業実績報告書（施設単位）（別添１－２）</t>
  </si>
  <si>
    <t>（３）振込口座が確認できる書類（通帳の表紙及び通帳を開いた１・２ページ目の写し）</t>
  </si>
  <si>
    <t>【申請内容に関する問い合わせ先】</t>
  </si>
  <si>
    <t xml:space="preserve"> 担当者氏名</t>
  </si>
  <si>
    <t xml:space="preserve"> 連絡先</t>
  </si>
  <si>
    <t>電話番号</t>
  </si>
  <si>
    <t>（別添１－１）施設別申請・精算額一覧</t>
  </si>
  <si>
    <t>No.</t>
  </si>
  <si>
    <t>施設名</t>
  </si>
  <si>
    <t>介護保険
事業所番号</t>
  </si>
  <si>
    <t>サービス種別</t>
  </si>
  <si>
    <t>住所</t>
  </si>
  <si>
    <t>定員</t>
  </si>
  <si>
    <t>補助申請・精算額（千円）</t>
  </si>
  <si>
    <t>審査
結果</t>
  </si>
  <si>
    <t>合計</t>
  </si>
  <si>
    <t>（注）行が不足する場合には、「本申請書の使い方」に従って、行を追加すること。列の挿入は絶対に行わないこと。</t>
  </si>
  <si>
    <t>　</t>
  </si>
  <si>
    <t>（別添１－２）</t>
  </si>
  <si>
    <t>令和８年度高齢者施設物価高騰対策支援事業に関する事業実績報告書（施設単位）</t>
  </si>
  <si>
    <t>施設概要</t>
  </si>
  <si>
    <t>介護保険事業所番号</t>
  </si>
  <si>
    <t>施設名称</t>
  </si>
  <si>
    <t>所在地</t>
  </si>
  <si>
    <t>都道府県名</t>
  </si>
  <si>
    <t>連絡先</t>
  </si>
  <si>
    <t>青森県</t>
  </si>
  <si>
    <r>
      <rPr>
        <sz val="9"/>
        <rFont val="ＭＳ Ｐ明朝"/>
        <charset val="128"/>
      </rPr>
      <t>提供サービス</t>
    </r>
    <r>
      <rPr>
        <sz val="6"/>
        <rFont val="ＭＳ Ｐ明朝"/>
        <charset val="128"/>
      </rPr>
      <t>（プルダウンから選択）</t>
    </r>
  </si>
  <si>
    <t>人</t>
  </si>
  <si>
    <t>申請にあたっての確認事項</t>
  </si>
  <si>
    <t>領収書等の根拠資料は施設において適切に保管している。</t>
  </si>
  <si>
    <t>支出予定の費用について、他の補助金等と重複は生じていない。</t>
  </si>
  <si>
    <t>消費税は含んでいない。</t>
  </si>
  <si>
    <t>支出済額</t>
  </si>
  <si>
    <t>高齢者施設物価高騰対策支援事業</t>
  </si>
  <si>
    <t>補助上限額</t>
  </si>
  <si>
    <t>申請兼実績額</t>
  </si>
  <si>
    <t>千円</t>
  </si>
  <si>
    <t>品名</t>
  </si>
  <si>
    <t>用途</t>
  </si>
  <si>
    <t>数量（単位）</t>
  </si>
  <si>
    <t>支出済額（円）※税抜き</t>
  </si>
  <si>
    <t>（注）申請兼実績額は、補助上限額と支出済額を比較していずれか低い方の額が入力される。</t>
  </si>
  <si>
    <t>1111111111</t>
  </si>
  <si>
    <t>〇〇施設</t>
  </si>
  <si>
    <t>認知症対応型共同生活介護</t>
  </si>
  <si>
    <t>✔</t>
  </si>
  <si>
    <t>食事提供委託料</t>
  </si>
  <si>
    <t>施設の食事提供のため（７月～９月分）</t>
  </si>
  <si>
    <t>１式</t>
  </si>
  <si>
    <t>食材一式</t>
  </si>
  <si>
    <t>施設の食事提供のため（７月）</t>
  </si>
  <si>
    <t>施設の食事提供のため（8月）</t>
  </si>
  <si>
    <t>別添</t>
  </si>
  <si>
    <t>　新型コロナウイルス感染症緊急包括支援事業（介護分）</t>
  </si>
  <si>
    <t>基準単価（単位：千円、１事業所又は１定員当たり）</t>
  </si>
  <si>
    <t>（１）②ⅰ今後に備えた都道府県における消毒液・マスク等の備蓄</t>
  </si>
  <si>
    <t>（１）①　感染症対策を徹底した上での介護サービス提供支援事業</t>
  </si>
  <si>
    <t xml:space="preserve">
助成対象
事業所・施設等の種別（※１）</t>
  </si>
  <si>
    <t>令和２年４月１日以降、感染症を対策を徹底した上で、介護サービス提供を行うために必要なかかり増し経費が発生した介護サービス事業所・施設等（１～２８）（※２）　</t>
  </si>
  <si>
    <t>通所系</t>
  </si>
  <si>
    <t>通所介護事業所</t>
  </si>
  <si>
    <t>通常規模型</t>
  </si>
  <si>
    <t>/事業所</t>
  </si>
  <si>
    <t>大規模型（Ⅰ）</t>
  </si>
  <si>
    <t>大規模型（Ⅱ）</t>
  </si>
  <si>
    <t>地域密着型通所介護事業所（療養通所介護事業所を含む）</t>
  </si>
  <si>
    <t>認知症対応型通所介護事業所</t>
  </si>
  <si>
    <t>通所リハビリテーション事業所</t>
  </si>
  <si>
    <t>短期入所系</t>
  </si>
  <si>
    <t>短期入所生活介護事業所、短期入所療養介護事業所</t>
  </si>
  <si>
    <t>/定員</t>
  </si>
  <si>
    <t>訪問系</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</si>
  <si>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</si>
  <si>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</si>
  <si>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</si>
  <si>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</si>
  <si>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</si>
  <si>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</si>
  <si>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</si>
  <si>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</si>
  <si>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居宅療養管理指導事業所</t>
  </si>
  <si>
    <t>多機能型</t>
  </si>
  <si>
    <t>小規模多機能型居宅介護事業所</t>
  </si>
  <si>
    <t>看護小規模多機能型居宅介護事業所</t>
  </si>
  <si>
    <t>入所施設・
居住系</t>
  </si>
  <si>
    <t>介護老人福祉施設</t>
  </si>
  <si>
    <t>地域密着型介護老人福祉施設</t>
  </si>
  <si>
    <t>介護老人保健施設</t>
  </si>
  <si>
    <t>介護医療院</t>
  </si>
  <si>
    <t>介護療養型医療施設</t>
  </si>
  <si>
    <t>認知症対応型共同生活介護事業所</t>
  </si>
  <si>
    <t>養護老人ホーム、軽費老人ホーム、有料老人ホーム、サービス付き高齢者向け住宅（定員30人以上）</t>
  </si>
  <si>
    <t>養護老人ホーム、軽費老人ホーム、有料老人ホーム、サービス付き高齢者向け住宅（定員29人以下）</t>
  </si>
  <si>
    <t>対象経費（※３）</t>
  </si>
  <si>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</si>
  <si>
    <t>助成額</t>
  </si>
  <si>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</si>
  <si>
    <t>※１　事業所・施設等について、助成の申請時点で指定等を受けている者であり、また</t>
  </si>
  <si>
    <t>　　　・　各介護予防サービスを含むが、介護サービスと介護予防サービスの両方の指定を受けている場合は、１つの事業所・施設として取扱う。</t>
  </si>
  <si>
    <t>　　　・　介護予防・日常生活支援総合事業（指定サービス・介護予防ケアマネジメント）を実施する事業所は、通所型は通所介護事業所（通常規模型）と、訪問型は訪問介護事業所と、</t>
  </si>
  <si>
    <t>介護予防ケアマネジメントは居宅介護支援事業所と同じとするが、介護サービスと総合事業の両方の指定を受けている場合は、１つの事業所として取扱う。</t>
  </si>
  <si>
    <t>　　　・　通所介護及び通所リハビリテーションの事業所規模は、介護報酬上の規模区分であり、助成の申請時点で判断すること。</t>
  </si>
  <si>
    <t>※２　利用者又は職員に感染者が発生しているか否かは問わない</t>
  </si>
  <si>
    <t>※３　かかり増し経費等として考えられるものを例示したものであるが、実際の助成に当たっては、実施主体である都道府県が、個々の事情を勘案し、新型コロナ</t>
  </si>
  <si>
    <t>　　　ウイルス感染症拡大に伴うものであり、通常の介護サービスの提供時では想定されないと判断できるものであれば、幅広く対象とする。</t>
  </si>
  <si>
    <t>（１）②ⅱ緊急時の応援に係るコーディネート機能の確保等</t>
  </si>
  <si>
    <t>基準単価（単位：千円、1利用者又は１事業所又は１定員当たり）</t>
  </si>
  <si>
    <t>（２）①在宅サービス事業所による利用者への再開支援への助成事業</t>
  </si>
  <si>
    <t>（２）②在宅サービス事業所における環境整備への助成事業</t>
  </si>
  <si>
    <t>助成対象
事業所・施設等の種別（※１）</t>
  </si>
  <si>
    <t>令和２年４月１日以降、サービス利用休止中の利用者への利用再開支援を行った在宅サービス事業所(1～15、18～21）、居宅介護支援事業所（※２）</t>
  </si>
  <si>
    <t>令和２年４月１日以降、感染症防止のための環境整備を行った在宅サービス事業所（1～21）</t>
  </si>
  <si>
    <t>/利用者</t>
  </si>
  <si>
    <t>電話による確認（※3）</t>
  </si>
  <si>
    <t>1.5（看護師等（※４）が協力した場合：4.5）</t>
  </si>
  <si>
    <t>訪問による確認（※3）</t>
  </si>
  <si>
    <t>3（看護師等（※４）が協力した場合：6）</t>
  </si>
  <si>
    <t>-</t>
  </si>
  <si>
    <t>対象経費（※４）</t>
  </si>
  <si>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</si>
  <si>
    <t>・また、１事業所・施設における１利用者につき１回まで助成することができる。
・１事業所・施設に（１）①と（２）①・②両方を助成することができる。</t>
  </si>
  <si>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</si>
  <si>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</si>
  <si>
    <t>は、１つの事業所として取扱う。</t>
  </si>
  <si>
    <t xml:space="preserve">※２　具体的には以下の事業所を指す。なお、実際にサービス再開につながったか否かは問わない。
</t>
  </si>
  <si>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</si>
  <si>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</si>
  <si>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</si>
  <si>
    <t>　　※　「～の確認」とは、１回以上電話または訪問を行うとともに、記録を行っていること</t>
  </si>
  <si>
    <t>　　※　「連携を行った」とは１回以上電話等により連絡を行ったこと</t>
  </si>
  <si>
    <t>　　※　「調整等を行った」とは、希望に応じた所要の対応を行ったこと</t>
  </si>
  <si>
    <t>※３　１利用者につき、16と17は併給不可である。</t>
  </si>
  <si>
    <t>※４　看護師、居宅管理療養指導を行う者（医師、歯科医師、薬剤師、管理栄養士、歯科衛生士）</t>
  </si>
  <si>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</si>
  <si>
    <t>基準単価（単位：千円、１都道府県・指定都市・中核市当たり）</t>
  </si>
  <si>
    <t>（４）　都道府県の事務費支援事業</t>
  </si>
  <si>
    <t>厚生労働大臣が必要と認める額</t>
  </si>
  <si>
    <t>対象経費</t>
  </si>
  <si>
    <t>・（１）から（３）の事業実施及び指導監督等を行うために要する経費
＊他の補助金等により人件費の補助が行われている職員については、本事業の補助対象とはしない。</t>
  </si>
  <si>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</si>
  <si>
    <t>事業所・施設等の種別</t>
  </si>
  <si>
    <t>特定施設入居者生活介護（軽費・養護老人ホームを除く。）</t>
  </si>
  <si>
    <t>地域密着型特定施設入居者生活介護</t>
  </si>
  <si>
    <t>住宅型有料老人ホーム</t>
  </si>
  <si>
    <t>サービス付き高齢者向け住宅</t>
  </si>
  <si>
    <t>通所介護</t>
  </si>
  <si>
    <t>通所リハビリテーション</t>
  </si>
  <si>
    <t>看護小規模多機能型居宅介護</t>
  </si>
  <si>
    <t>地域密着型通所介護</t>
  </si>
  <si>
    <t>認知症対応型通所介護</t>
  </si>
  <si>
    <t>小規模多機能居宅介護</t>
  </si>
  <si>
    <t>北海道</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</si>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</sst>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numFmts count="6">
    <numFmt numFmtId="176" formatCode="#,##0_ ;[Red]\-#,##0\ "/>
    <numFmt numFmtId="177" formatCode="_ * #,##0_ ;_ * \-#,##0_ ;_ * &quot;-&quot;??_ ;_ @_ "/>
    <numFmt numFmtId="178" formatCode="_-&quot;\&quot;* #,##0.00_-\ ;\-&quot;\&quot;* #,##0.00_-\ ;_-&quot;\&quot;* &quot;-&quot;??_-\ ;_-@_-"/>
    <numFmt numFmtId="179" formatCode="_-&quot;\&quot;* #,##0_-\ ;\-&quot;\&quot;* #,##0_-\ ;_-&quot;\&quot;* &quot;-&quot;??_-\ ;_-@_-"/>
    <numFmt numFmtId="180" formatCode="#,##0;\-#,##0;&quot;&quot;"/>
    <numFmt numFmtId="181" formatCode="#,##0_ "/>
  </numFmts>
  <fonts count="47">
    <font>
      <sz val="11"/>
      <name val="ＭＳ Ｐゴシック"/>
      <charset val="128"/>
    </font>
    <font>
      <sz val="12"/>
      <color rgb="FF000000"/>
      <name val="メイリオ"/>
      <charset val="128"/>
    </font>
    <font>
      <sz val="12"/>
      <name val="ＭＳ Ｐ明朝"/>
      <charset val="128"/>
    </font>
    <font>
      <sz val="18"/>
      <name val="ＭＳ Ｐ明朝"/>
      <charset val="128"/>
    </font>
    <font>
      <sz val="12"/>
      <name val="ＭＳ Ｐゴシック"/>
      <charset val="128"/>
    </font>
    <font>
      <sz val="16"/>
      <name val="ＭＳ Ｐ明朝"/>
      <charset val="128"/>
    </font>
    <font>
      <sz val="14"/>
      <name val="ＭＳ Ｐ明朝"/>
      <charset val="128"/>
    </font>
    <font>
      <sz val="14"/>
      <color theme="1"/>
      <name val="ＭＳ Ｐ明朝"/>
      <charset val="128"/>
    </font>
    <font>
      <sz val="12"/>
      <color theme="1"/>
      <name val="ＭＳ Ｐ明朝"/>
      <charset val="128"/>
    </font>
    <font>
      <u/>
      <sz val="16"/>
      <name val="ＭＳ Ｐ明朝"/>
      <charset val="128"/>
    </font>
    <font>
      <sz val="11"/>
      <name val="ＭＳ Ｐ明朝"/>
      <charset val="128"/>
    </font>
    <font>
      <sz val="10"/>
      <name val="ＭＳ Ｐ明朝"/>
      <charset val="128"/>
    </font>
    <font>
      <sz val="9"/>
      <name val="ＭＳ Ｐ明朝"/>
      <charset val="128"/>
    </font>
    <font>
      <sz val="10"/>
      <name val="ＭＳ 明朝"/>
      <charset val="128"/>
    </font>
    <font>
      <b/>
      <sz val="10"/>
      <name val="ＭＳ Ｐ明朝"/>
      <charset val="128"/>
    </font>
    <font>
      <sz val="8"/>
      <name val="ＭＳ Ｐ明朝"/>
      <charset val="128"/>
    </font>
    <font>
      <sz val="10"/>
      <color theme="0"/>
      <name val="ＭＳ Ｐ明朝"/>
      <charset val="128"/>
    </font>
    <font>
      <sz val="11"/>
      <name val="ＭＳ 明朝"/>
      <charset val="128"/>
    </font>
    <font>
      <b/>
      <sz val="14"/>
      <color theme="1"/>
      <name val="ＭＳ 明朝"/>
      <charset val="128"/>
    </font>
    <font>
      <sz val="12"/>
      <color theme="1"/>
      <name val="ＭＳ 明朝"/>
      <charset val="128"/>
    </font>
    <font>
      <sz val="11"/>
      <name val="ＭＳ 明朝"/>
      <charset val="134"/>
    </font>
    <font>
      <sz val="12"/>
      <color theme="1"/>
      <name val="ＭＳ 明朝"/>
      <charset val="134"/>
    </font>
    <font>
      <b/>
      <sz val="11"/>
      <color theme="3"/>
      <name val="ＭＳ Ｐゴシック"/>
      <charset val="134"/>
      <scheme val="minor"/>
    </font>
    <font>
      <sz val="11"/>
      <color theme="0"/>
      <name val="ＭＳ Ｐゴシック"/>
      <charset val="0"/>
      <scheme val="minor"/>
    </font>
    <font>
      <sz val="11"/>
      <color theme="1"/>
      <name val="ＭＳ Ｐゴシック"/>
      <charset val="0"/>
      <scheme val="minor"/>
    </font>
    <font>
      <sz val="11"/>
      <color theme="1"/>
      <name val="ＭＳ Ｐゴシック"/>
      <charset val="134"/>
      <scheme val="minor"/>
    </font>
    <font>
      <sz val="11"/>
      <color theme="1"/>
      <name val="ＭＳ Ｐゴシック"/>
      <charset val="128"/>
      <scheme val="minor"/>
    </font>
    <font>
      <b/>
      <sz val="11"/>
      <color rgb="FFFFFFFF"/>
      <name val="ＭＳ Ｐゴシック"/>
      <charset val="0"/>
      <scheme val="minor"/>
    </font>
    <font>
      <sz val="11"/>
      <color rgb="FF3F3F76"/>
      <name val="ＭＳ Ｐゴシック"/>
      <charset val="0"/>
      <scheme val="minor"/>
    </font>
    <font>
      <u/>
      <sz val="11"/>
      <color rgb="FF0000FF"/>
      <name val="ＭＳ Ｐゴシック"/>
      <charset val="0"/>
      <scheme val="minor"/>
    </font>
    <font>
      <b/>
      <sz val="11"/>
      <color rgb="FFFA7D00"/>
      <name val="ＭＳ Ｐゴシック"/>
      <charset val="0"/>
      <scheme val="minor"/>
    </font>
    <font>
      <u/>
      <sz val="11"/>
      <color rgb="FF800080"/>
      <name val="ＭＳ Ｐゴシック"/>
      <charset val="0"/>
      <scheme val="minor"/>
    </font>
    <font>
      <sz val="11"/>
      <color rgb="FF006100"/>
      <name val="ＭＳ Ｐゴシック"/>
      <charset val="0"/>
      <scheme val="minor"/>
    </font>
    <font>
      <sz val="11"/>
      <color rgb="FFFF0000"/>
      <name val="ＭＳ Ｐゴシック"/>
      <charset val="0"/>
      <scheme val="minor"/>
    </font>
    <font>
      <sz val="11"/>
      <color rgb="FFFA7D00"/>
      <name val="ＭＳ Ｐゴシック"/>
      <charset val="0"/>
      <scheme val="minor"/>
    </font>
    <font>
      <b/>
      <sz val="18"/>
      <color theme="3"/>
      <name val="ＭＳ Ｐゴシック"/>
      <charset val="134"/>
      <scheme val="minor"/>
    </font>
    <font>
      <i/>
      <sz val="11"/>
      <color rgb="FF7F7F7F"/>
      <name val="ＭＳ Ｐゴシック"/>
      <charset val="0"/>
      <scheme val="minor"/>
    </font>
    <font>
      <b/>
      <sz val="11"/>
      <color rgb="FF3F3F3F"/>
      <name val="ＭＳ Ｐゴシック"/>
      <charset val="0"/>
      <scheme val="minor"/>
    </font>
    <font>
      <b/>
      <sz val="15"/>
      <color theme="3"/>
      <name val="ＭＳ Ｐゴシック"/>
      <charset val="134"/>
      <scheme val="minor"/>
    </font>
    <font>
      <b/>
      <sz val="13"/>
      <color theme="3"/>
      <name val="ＭＳ Ｐゴシック"/>
      <charset val="134"/>
      <scheme val="minor"/>
    </font>
    <font>
      <b/>
      <sz val="11"/>
      <color theme="1"/>
      <name val="ＭＳ Ｐゴシック"/>
      <charset val="0"/>
      <scheme val="minor"/>
    </font>
    <font>
      <sz val="11"/>
      <color rgb="FF9C6500"/>
      <name val="ＭＳ Ｐゴシック"/>
      <charset val="0"/>
      <scheme val="minor"/>
    </font>
    <font>
      <sz val="11"/>
      <color rgb="FF9C0006"/>
      <name val="ＭＳ Ｐゴシック"/>
      <charset val="0"/>
      <scheme val="minor"/>
    </font>
    <font>
      <sz val="6"/>
      <name val="ＭＳ Ｐ明朝"/>
      <charset val="128"/>
    </font>
    <font>
      <sz val="10"/>
      <color rgb="FF0070C0"/>
      <name val="ＭＳ 明朝"/>
      <charset val="128"/>
    </font>
    <font>
      <b/>
      <sz val="9"/>
      <name val="MS P ゴシック"/>
      <charset val="128"/>
    </font>
    <font>
      <sz val="9"/>
      <name val="MS P ゴシック"/>
      <charset val="128"/>
    </font>
  </fonts>
  <fills count="39">
    <fill>
      <patternFill patternType="none"/>
    </fill>
    <fill>
      <patternFill patternType="gray125"/>
    </fill>
    <fill>
      <patternFill patternType="solid">
        <fgColor theme="0" tint="-0.249977111117893"/>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0" tint="-0.0499893185216834"/>
        <bgColor indexed="64"/>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theme="0" tint="-0.149998474074526"/>
        <bgColor indexed="64"/>
      </patternFill>
    </fill>
    <fill>
      <patternFill patternType="solid">
        <fgColor theme="8"/>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5"/>
        <bgColor indexed="64"/>
      </patternFill>
    </fill>
    <fill>
      <patternFill patternType="solid">
        <fgColor theme="6"/>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57">
    <xf numFmtId="0" fontId="0" fillId="0" borderId="0">
      <alignment vertical="center"/>
    </xf>
    <xf numFmtId="38" fontId="0" fillId="0" borderId="0" applyFont="0" applyFill="0" applyBorder="0" applyAlignment="0" applyProtection="0">
      <alignment vertical="center"/>
    </xf>
    <xf numFmtId="0" fontId="28" fillId="14" borderId="36" applyNumberFormat="0" applyAlignment="0" applyProtection="0">
      <alignment vertical="center"/>
    </xf>
    <xf numFmtId="177" fontId="25" fillId="0" borderId="0" applyFont="0" applyFill="0" applyBorder="0" applyAlignment="0" applyProtection="0">
      <alignment vertical="center"/>
    </xf>
    <xf numFmtId="178" fontId="25" fillId="0" borderId="0" applyFont="0" applyFill="0" applyBorder="0" applyAlignment="0" applyProtection="0">
      <alignment vertical="center"/>
    </xf>
    <xf numFmtId="0" fontId="24" fillId="3" borderId="0" applyNumberFormat="0" applyBorder="0" applyAlignment="0" applyProtection="0">
      <alignment vertical="center"/>
    </xf>
    <xf numFmtId="17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26" fillId="0" borderId="0">
      <alignment vertical="center"/>
    </xf>
    <xf numFmtId="0" fontId="29" fillId="0" borderId="0" applyNumberFormat="0" applyFill="0" applyBorder="0" applyAlignment="0" applyProtection="0">
      <alignment vertical="center"/>
    </xf>
    <xf numFmtId="0" fontId="23" fillId="19" borderId="0" applyNumberFormat="0" applyBorder="0" applyAlignment="0" applyProtection="0">
      <alignment vertical="center"/>
    </xf>
    <xf numFmtId="0" fontId="31" fillId="0" borderId="0" applyNumberFormat="0" applyFill="0" applyBorder="0" applyAlignment="0" applyProtection="0">
      <alignment vertical="center"/>
    </xf>
    <xf numFmtId="38" fontId="26" fillId="0" borderId="0" applyFont="0" applyFill="0" applyBorder="0" applyAlignment="0" applyProtection="0">
      <alignment vertical="center"/>
    </xf>
    <xf numFmtId="0" fontId="24" fillId="21" borderId="0" applyNumberFormat="0" applyBorder="0" applyAlignment="0" applyProtection="0">
      <alignment vertical="center"/>
    </xf>
    <xf numFmtId="0" fontId="25" fillId="5" borderId="37" applyNumberFormat="0" applyFont="0" applyAlignment="0" applyProtection="0">
      <alignment vertical="center"/>
    </xf>
    <xf numFmtId="0" fontId="32" fillId="22"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38" applyNumberFormat="0" applyFill="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3" fillId="24" borderId="0" applyNumberFormat="0" applyBorder="0" applyAlignment="0" applyProtection="0">
      <alignment vertical="center"/>
    </xf>
    <xf numFmtId="0" fontId="37" fillId="18" borderId="39" applyNumberFormat="0" applyAlignment="0" applyProtection="0">
      <alignment vertical="center"/>
    </xf>
    <xf numFmtId="0" fontId="38" fillId="0" borderId="40" applyNumberFormat="0" applyFill="0" applyAlignment="0" applyProtection="0">
      <alignment vertical="center"/>
    </xf>
    <xf numFmtId="0" fontId="39" fillId="0" borderId="40" applyNumberFormat="0" applyFill="0" applyAlignment="0" applyProtection="0">
      <alignment vertical="center"/>
    </xf>
    <xf numFmtId="0" fontId="30" fillId="18" borderId="36" applyNumberFormat="0" applyAlignment="0" applyProtection="0">
      <alignment vertical="center"/>
    </xf>
    <xf numFmtId="0" fontId="22" fillId="0" borderId="34" applyNumberFormat="0" applyFill="0" applyAlignment="0" applyProtection="0">
      <alignment vertical="center"/>
    </xf>
    <xf numFmtId="0" fontId="22" fillId="0" borderId="0" applyNumberFormat="0" applyFill="0" applyBorder="0" applyAlignment="0" applyProtection="0">
      <alignment vertical="center"/>
    </xf>
    <xf numFmtId="0" fontId="23" fillId="29" borderId="0" applyNumberFormat="0" applyBorder="0" applyAlignment="0" applyProtection="0">
      <alignment vertical="center"/>
    </xf>
    <xf numFmtId="0" fontId="27" fillId="13" borderId="35" applyNumberFormat="0" applyAlignment="0" applyProtection="0">
      <alignment vertical="center"/>
    </xf>
    <xf numFmtId="0" fontId="24" fillId="17" borderId="0" applyNumberFormat="0" applyBorder="0" applyAlignment="0" applyProtection="0">
      <alignment vertical="center"/>
    </xf>
    <xf numFmtId="0" fontId="40" fillId="0" borderId="41" applyNumberFormat="0" applyFill="0" applyAlignment="0" applyProtection="0">
      <alignment vertical="center"/>
    </xf>
    <xf numFmtId="0" fontId="42" fillId="31" borderId="0" applyNumberFormat="0" applyBorder="0" applyAlignment="0" applyProtection="0">
      <alignment vertical="center"/>
    </xf>
    <xf numFmtId="0" fontId="41" fillId="30" borderId="0" applyNumberFormat="0" applyBorder="0" applyAlignment="0" applyProtection="0">
      <alignment vertical="center"/>
    </xf>
    <xf numFmtId="0" fontId="23" fillId="26" borderId="0" applyNumberFormat="0" applyBorder="0" applyAlignment="0" applyProtection="0">
      <alignment vertical="center"/>
    </xf>
    <xf numFmtId="0" fontId="24" fillId="25" borderId="0" applyNumberFormat="0" applyBorder="0" applyAlignment="0" applyProtection="0">
      <alignment vertical="center"/>
    </xf>
    <xf numFmtId="0" fontId="24" fillId="4" borderId="0" applyNumberFormat="0" applyBorder="0" applyAlignment="0" applyProtection="0">
      <alignment vertical="center"/>
    </xf>
    <xf numFmtId="0" fontId="23" fillId="16" borderId="0" applyNumberFormat="0" applyBorder="0" applyAlignment="0" applyProtection="0">
      <alignment vertical="center"/>
    </xf>
    <xf numFmtId="0" fontId="24" fillId="35" borderId="0" applyNumberFormat="0" applyBorder="0" applyAlignment="0" applyProtection="0">
      <alignment vertical="center"/>
    </xf>
    <xf numFmtId="0" fontId="24" fillId="28" borderId="0" applyNumberFormat="0" applyBorder="0" applyAlignment="0" applyProtection="0">
      <alignment vertical="center"/>
    </xf>
    <xf numFmtId="0" fontId="24" fillId="37" borderId="0" applyNumberFormat="0" applyBorder="0" applyAlignment="0" applyProtection="0">
      <alignment vertical="center"/>
    </xf>
    <xf numFmtId="0" fontId="23" fillId="34" borderId="0" applyNumberFormat="0" applyBorder="0" applyAlignment="0" applyProtection="0">
      <alignment vertical="center"/>
    </xf>
    <xf numFmtId="0" fontId="23" fillId="20" borderId="0" applyNumberFormat="0" applyBorder="0" applyAlignment="0" applyProtection="0">
      <alignment vertical="center"/>
    </xf>
    <xf numFmtId="38" fontId="0" fillId="0" borderId="0" applyFont="0" applyFill="0" applyBorder="0" applyAlignment="0" applyProtection="0">
      <alignment vertical="center"/>
    </xf>
    <xf numFmtId="0" fontId="24" fillId="36" borderId="0" applyNumberFormat="0" applyBorder="0" applyAlignment="0" applyProtection="0">
      <alignment vertical="center"/>
    </xf>
    <xf numFmtId="0" fontId="24" fillId="12" borderId="0" applyNumberFormat="0" applyBorder="0" applyAlignment="0" applyProtection="0">
      <alignment vertical="center"/>
    </xf>
    <xf numFmtId="0" fontId="23" fillId="15" borderId="0" applyNumberFormat="0" applyBorder="0" applyAlignment="0" applyProtection="0">
      <alignment vertical="center"/>
    </xf>
    <xf numFmtId="0" fontId="23" fillId="23" borderId="0" applyNumberFormat="0" applyBorder="0" applyAlignment="0" applyProtection="0">
      <alignment vertical="center"/>
    </xf>
    <xf numFmtId="0" fontId="24" fillId="33" borderId="0" applyNumberFormat="0" applyBorder="0" applyAlignment="0" applyProtection="0">
      <alignment vertical="center"/>
    </xf>
    <xf numFmtId="0" fontId="23" fillId="27" borderId="0" applyNumberFormat="0" applyBorder="0" applyAlignment="0" applyProtection="0">
      <alignment vertical="center"/>
    </xf>
    <xf numFmtId="0" fontId="23" fillId="11" borderId="0" applyNumberFormat="0" applyBorder="0" applyAlignment="0" applyProtection="0">
      <alignment vertical="center"/>
    </xf>
    <xf numFmtId="0" fontId="24" fillId="32" borderId="0" applyNumberFormat="0" applyBorder="0" applyAlignment="0" applyProtection="0">
      <alignment vertical="center"/>
    </xf>
    <xf numFmtId="0" fontId="23" fillId="38" borderId="0" applyNumberFormat="0" applyBorder="0" applyAlignment="0" applyProtection="0">
      <alignment vertical="center"/>
    </xf>
    <xf numFmtId="9" fontId="0"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cellStyleXfs>
  <cellXfs count="298">
    <xf numFmtId="0" fontId="0" fillId="0" borderId="0" xfId="0">
      <alignment vertical="center"/>
    </xf>
    <xf numFmtId="0" fontId="1" fillId="0" borderId="1" xfId="0" applyFont="1" applyBorder="1" applyAlignment="1"/>
    <xf numFmtId="0" fontId="2" fillId="2" borderId="0" xfId="56" applyFont="1" applyFill="1">
      <alignment vertical="center"/>
    </xf>
    <xf numFmtId="0" fontId="2" fillId="0" borderId="0" xfId="56" applyFont="1">
      <alignment vertical="center"/>
    </xf>
    <xf numFmtId="0" fontId="3" fillId="0" borderId="0" xfId="56" applyFont="1">
      <alignment vertical="center"/>
    </xf>
    <xf numFmtId="0" fontId="4" fillId="0" borderId="0" xfId="56" applyFont="1">
      <alignment vertical="center"/>
    </xf>
    <xf numFmtId="0" fontId="5" fillId="3" borderId="2" xfId="56" applyFont="1" applyFill="1" applyBorder="1">
      <alignment vertical="center"/>
    </xf>
    <xf numFmtId="0" fontId="4" fillId="3" borderId="3" xfId="56" applyFont="1" applyFill="1" applyBorder="1">
      <alignment vertical="center"/>
    </xf>
    <xf numFmtId="0" fontId="2" fillId="3" borderId="3" xfId="56" applyFont="1" applyFill="1" applyBorder="1">
      <alignment vertical="center"/>
    </xf>
    <xf numFmtId="0" fontId="2" fillId="3" borderId="4" xfId="56" applyFont="1" applyFill="1" applyBorder="1">
      <alignment vertical="center"/>
    </xf>
    <xf numFmtId="0" fontId="2" fillId="3" borderId="5" xfId="56" applyFont="1" applyFill="1" applyBorder="1">
      <alignment vertical="center"/>
    </xf>
    <xf numFmtId="0" fontId="2" fillId="4" borderId="2" xfId="56" applyFont="1" applyFill="1" applyBorder="1">
      <alignment vertical="center"/>
    </xf>
    <xf numFmtId="0" fontId="2" fillId="4" borderId="3" xfId="56" applyFont="1" applyFill="1" applyBorder="1">
      <alignment vertical="center"/>
    </xf>
    <xf numFmtId="0" fontId="6" fillId="4" borderId="6" xfId="56" applyFont="1" applyFill="1" applyBorder="1">
      <alignment vertical="center"/>
    </xf>
    <xf numFmtId="0" fontId="5" fillId="4" borderId="7" xfId="56" applyFont="1" applyFill="1" applyBorder="1">
      <alignment vertical="center"/>
    </xf>
    <xf numFmtId="0" fontId="2" fillId="3" borderId="8" xfId="56" applyFont="1" applyFill="1" applyBorder="1" applyAlignment="1">
      <alignment vertical="top"/>
    </xf>
    <xf numFmtId="0" fontId="2" fillId="4" borderId="5" xfId="56" applyFont="1" applyFill="1" applyBorder="1" applyAlignment="1">
      <alignment vertical="top"/>
    </xf>
    <xf numFmtId="0" fontId="2" fillId="0" borderId="9" xfId="56" applyFont="1" applyBorder="1" applyAlignment="1">
      <alignment horizontal="center" vertical="top" wrapText="1"/>
    </xf>
    <xf numFmtId="0" fontId="2" fillId="0" borderId="10" xfId="56" applyFont="1" applyBorder="1" applyAlignment="1">
      <alignment horizontal="center" vertical="top"/>
    </xf>
    <xf numFmtId="0" fontId="2" fillId="0" borderId="11" xfId="56" applyFont="1" applyBorder="1" applyAlignment="1">
      <alignment horizontal="center" vertical="top"/>
    </xf>
    <xf numFmtId="0" fontId="7" fillId="0" borderId="6" xfId="56" applyFont="1" applyBorder="1" applyAlignment="1">
      <alignment horizontal="left" vertical="top" wrapText="1"/>
    </xf>
    <xf numFmtId="0" fontId="7" fillId="0" borderId="7" xfId="56" applyFont="1" applyBorder="1" applyAlignment="1">
      <alignment horizontal="left" vertical="top" wrapText="1"/>
    </xf>
    <xf numFmtId="0" fontId="2" fillId="3" borderId="8" xfId="56" applyFont="1" applyFill="1" applyBorder="1" applyAlignment="1">
      <alignment vertical="center" wrapText="1"/>
    </xf>
    <xf numFmtId="0" fontId="2" fillId="4" borderId="5" xfId="56" applyFont="1" applyFill="1" applyBorder="1" applyAlignment="1">
      <alignment horizontal="left" vertical="center" wrapText="1"/>
    </xf>
    <xf numFmtId="0" fontId="2" fillId="0" borderId="1" xfId="56" applyFont="1" applyBorder="1" applyAlignment="1">
      <alignment horizontal="center" vertical="center"/>
    </xf>
    <xf numFmtId="0" fontId="2" fillId="0" borderId="1" xfId="56" applyFont="1" applyBorder="1" applyAlignment="1">
      <alignment horizontal="left" vertical="center"/>
    </xf>
    <xf numFmtId="38" fontId="3" fillId="0" borderId="12" xfId="12" applyFont="1" applyFill="1" applyBorder="1" applyAlignment="1">
      <alignment horizontal="center" vertical="center"/>
    </xf>
    <xf numFmtId="38" fontId="2" fillId="0" borderId="4" xfId="12" applyFont="1" applyFill="1" applyBorder="1" applyAlignment="1">
      <alignment horizontal="center" vertical="center"/>
    </xf>
    <xf numFmtId="0" fontId="2" fillId="0" borderId="1" xfId="56" applyFont="1" applyBorder="1" applyAlignment="1">
      <alignment horizontal="left" vertical="center" shrinkToFit="1"/>
    </xf>
    <xf numFmtId="0" fontId="2" fillId="0" borderId="1" xfId="56" applyFont="1" applyBorder="1" applyAlignment="1">
      <alignment horizontal="center" vertical="center" wrapText="1"/>
    </xf>
    <xf numFmtId="0" fontId="2" fillId="0" borderId="1" xfId="56" applyFont="1" applyBorder="1" applyAlignment="1">
      <alignment vertical="center"/>
    </xf>
    <xf numFmtId="0" fontId="2" fillId="3" borderId="13" xfId="56" applyFont="1" applyFill="1" applyBorder="1" applyAlignment="1">
      <alignment vertical="center" wrapText="1"/>
    </xf>
    <xf numFmtId="0" fontId="2" fillId="4" borderId="14" xfId="56" applyFont="1" applyFill="1" applyBorder="1" applyAlignment="1">
      <alignment horizontal="left" vertical="center" wrapText="1"/>
    </xf>
    <xf numFmtId="0" fontId="5" fillId="3" borderId="6" xfId="56" applyFont="1" applyFill="1" applyBorder="1" applyAlignment="1">
      <alignment horizontal="left" vertical="center"/>
    </xf>
    <xf numFmtId="0" fontId="2" fillId="3" borderId="6" xfId="56" applyFont="1" applyFill="1" applyBorder="1" applyAlignment="1">
      <alignment horizontal="left" vertical="center"/>
    </xf>
    <xf numFmtId="0" fontId="2" fillId="3" borderId="6" xfId="56" applyFont="1" applyFill="1" applyBorder="1" applyAlignment="1">
      <alignment horizontal="center" vertical="center"/>
    </xf>
    <xf numFmtId="0" fontId="2" fillId="3" borderId="15" xfId="56" applyFont="1" applyFill="1" applyBorder="1" applyAlignment="1">
      <alignment horizontal="center" vertical="center"/>
    </xf>
    <xf numFmtId="0" fontId="2" fillId="3" borderId="15" xfId="56" applyFont="1" applyFill="1" applyBorder="1" applyAlignment="1">
      <alignment horizontal="left" vertical="center" shrinkToFit="1"/>
    </xf>
    <xf numFmtId="0" fontId="2" fillId="3" borderId="7" xfId="56" applyFont="1" applyFill="1" applyBorder="1" applyAlignment="1">
      <alignment horizontal="left" vertical="center" shrinkToFit="1"/>
    </xf>
    <xf numFmtId="38" fontId="8" fillId="0" borderId="6" xfId="12" applyFont="1" applyFill="1" applyBorder="1" applyAlignment="1">
      <alignment horizontal="left" vertical="top" wrapText="1"/>
    </xf>
    <xf numFmtId="38" fontId="8" fillId="0" borderId="7" xfId="12" applyFont="1" applyFill="1" applyBorder="1" applyAlignment="1">
      <alignment horizontal="left" vertical="top" wrapText="1"/>
    </xf>
    <xf numFmtId="0" fontId="5" fillId="3" borderId="1" xfId="56" applyFont="1" applyFill="1" applyBorder="1" applyAlignment="1">
      <alignment horizontal="left" vertical="center"/>
    </xf>
    <xf numFmtId="0" fontId="2" fillId="3" borderId="14" xfId="56" applyFont="1" applyFill="1" applyBorder="1" applyAlignment="1">
      <alignment horizontal="left" vertical="center" wrapText="1"/>
    </xf>
    <xf numFmtId="0" fontId="2" fillId="3" borderId="14" xfId="56" applyFont="1" applyFill="1" applyBorder="1" applyAlignment="1">
      <alignment horizontal="center" vertical="center" wrapText="1"/>
    </xf>
    <xf numFmtId="0" fontId="2" fillId="3" borderId="16" xfId="56" applyFont="1" applyFill="1" applyBorder="1" applyAlignment="1">
      <alignment horizontal="center" vertical="center" wrapText="1"/>
    </xf>
    <xf numFmtId="0" fontId="2" fillId="3" borderId="16" xfId="56" applyFont="1" applyFill="1" applyBorder="1" applyAlignment="1">
      <alignment horizontal="left" vertical="center" shrinkToFit="1"/>
    </xf>
    <xf numFmtId="0" fontId="2" fillId="3" borderId="17" xfId="56" applyFont="1" applyFill="1" applyBorder="1" applyAlignment="1">
      <alignment horizontal="left" vertical="center" shrinkToFit="1"/>
    </xf>
    <xf numFmtId="38" fontId="2" fillId="0" borderId="6" xfId="12" applyFont="1" applyFill="1" applyBorder="1" applyAlignment="1">
      <alignment horizontal="left" vertical="center" wrapText="1"/>
    </xf>
    <xf numFmtId="38" fontId="2" fillId="0" borderId="7" xfId="12" applyFont="1" applyFill="1" applyBorder="1" applyAlignment="1">
      <alignment horizontal="left" vertical="center" wrapText="1"/>
    </xf>
    <xf numFmtId="0" fontId="2" fillId="0" borderId="0" xfId="56" applyFont="1" applyAlignment="1">
      <alignment horizontal="left" vertical="center"/>
    </xf>
    <xf numFmtId="0" fontId="2" fillId="0" borderId="0" xfId="56" applyFont="1" applyAlignment="1">
      <alignment horizontal="center" vertical="center"/>
    </xf>
    <xf numFmtId="38" fontId="2" fillId="0" borderId="0" xfId="12" applyFont="1" applyFill="1" applyBorder="1" applyAlignment="1">
      <alignment horizontal="right" vertical="center"/>
    </xf>
    <xf numFmtId="0" fontId="2" fillId="3" borderId="15" xfId="56" applyFont="1" applyFill="1" applyBorder="1">
      <alignment vertical="center"/>
    </xf>
    <xf numFmtId="0" fontId="6" fillId="4" borderId="6" xfId="56" applyFont="1" applyFill="1" applyBorder="1" applyAlignment="1">
      <alignment horizontal="center" vertical="center"/>
    </xf>
    <xf numFmtId="0" fontId="6" fillId="4" borderId="7" xfId="56" applyFont="1" applyFill="1" applyBorder="1" applyAlignment="1">
      <alignment horizontal="center" vertical="center"/>
    </xf>
    <xf numFmtId="0" fontId="7" fillId="0" borderId="2" xfId="56" applyFont="1" applyBorder="1" applyAlignment="1">
      <alignment horizontal="left" vertical="top" wrapText="1"/>
    </xf>
    <xf numFmtId="0" fontId="7" fillId="0" borderId="4" xfId="56" applyFont="1" applyBorder="1" applyAlignment="1">
      <alignment horizontal="left" vertical="top" wrapText="1"/>
    </xf>
    <xf numFmtId="0" fontId="2" fillId="3" borderId="8" xfId="56" applyFont="1" applyFill="1" applyBorder="1" applyAlignment="1">
      <alignment horizontal="center" vertical="center"/>
    </xf>
    <xf numFmtId="0" fontId="2" fillId="4" borderId="5" xfId="56" applyFont="1" applyFill="1" applyBorder="1" applyAlignment="1">
      <alignment horizontal="center" vertical="center"/>
    </xf>
    <xf numFmtId="0" fontId="2" fillId="0" borderId="18" xfId="56" applyFont="1" applyBorder="1" applyAlignment="1">
      <alignment horizontal="center" vertical="top"/>
    </xf>
    <xf numFmtId="0" fontId="2" fillId="0" borderId="19" xfId="56" applyFont="1" applyBorder="1" applyAlignment="1">
      <alignment horizontal="center" vertical="top"/>
    </xf>
    <xf numFmtId="0" fontId="2" fillId="0" borderId="20" xfId="56" applyFont="1" applyBorder="1" applyAlignment="1">
      <alignment horizontal="center" vertical="top"/>
    </xf>
    <xf numFmtId="0" fontId="7" fillId="0" borderId="14" xfId="56" applyFont="1" applyBorder="1" applyAlignment="1">
      <alignment horizontal="left" vertical="top" wrapText="1"/>
    </xf>
    <xf numFmtId="0" fontId="7" fillId="0" borderId="17" xfId="56" applyFont="1" applyBorder="1" applyAlignment="1">
      <alignment horizontal="left" vertical="top" wrapText="1"/>
    </xf>
    <xf numFmtId="38" fontId="3" fillId="0" borderId="1" xfId="12" applyFont="1" applyFill="1" applyBorder="1" applyAlignment="1">
      <alignment horizontal="center" vertical="center"/>
    </xf>
    <xf numFmtId="38" fontId="3" fillId="0" borderId="4" xfId="12" applyFont="1" applyFill="1" applyBorder="1" applyAlignment="1">
      <alignment horizontal="center" vertical="center"/>
    </xf>
    <xf numFmtId="0" fontId="9" fillId="0" borderId="5" xfId="56" applyFont="1" applyBorder="1" applyAlignment="1">
      <alignment horizontal="center" vertical="center"/>
    </xf>
    <xf numFmtId="0" fontId="5" fillId="0" borderId="0" xfId="56" applyFont="1" applyAlignment="1">
      <alignment horizontal="center" vertical="center"/>
    </xf>
    <xf numFmtId="38" fontId="6" fillId="0" borderId="0" xfId="12" applyFont="1" applyFill="1" applyBorder="1" applyAlignment="1">
      <alignment horizontal="center" vertical="center"/>
    </xf>
    <xf numFmtId="0" fontId="6" fillId="0" borderId="0" xfId="56" applyFont="1" applyAlignment="1">
      <alignment horizontal="center" vertical="center"/>
    </xf>
    <xf numFmtId="0" fontId="9" fillId="0" borderId="0" xfId="56" applyFont="1" applyAlignment="1">
      <alignment horizontal="center" vertical="center"/>
    </xf>
    <xf numFmtId="0" fontId="3" fillId="0" borderId="0" xfId="56" applyFont="1" applyAlignment="1">
      <alignment horizontal="center" vertical="center"/>
    </xf>
    <xf numFmtId="0" fontId="7" fillId="0" borderId="2" xfId="56" applyFont="1" applyBorder="1" applyAlignment="1">
      <alignment horizontal="center" vertical="top" wrapText="1"/>
    </xf>
    <xf numFmtId="0" fontId="7" fillId="0" borderId="4" xfId="56" applyFont="1" applyBorder="1" applyAlignment="1">
      <alignment horizontal="center" vertical="top" wrapText="1"/>
    </xf>
    <xf numFmtId="0" fontId="7" fillId="0" borderId="14" xfId="56" applyFont="1" applyBorder="1" applyAlignment="1">
      <alignment horizontal="center" vertical="top" wrapText="1"/>
    </xf>
    <xf numFmtId="0" fontId="7" fillId="0" borderId="17" xfId="56" applyFont="1" applyBorder="1" applyAlignment="1">
      <alignment horizontal="center" vertical="top" wrapText="1"/>
    </xf>
    <xf numFmtId="0" fontId="2" fillId="0" borderId="12" xfId="56" applyFont="1" applyBorder="1">
      <alignment vertical="center"/>
    </xf>
    <xf numFmtId="0" fontId="2" fillId="0" borderId="12" xfId="56" applyFont="1" applyBorder="1" applyAlignment="1">
      <alignment horizontal="center" vertical="center"/>
    </xf>
    <xf numFmtId="0" fontId="2" fillId="0" borderId="1" xfId="56" applyFont="1" applyBorder="1">
      <alignment vertical="center"/>
    </xf>
    <xf numFmtId="38" fontId="3" fillId="0" borderId="1" xfId="12" applyFont="1" applyFill="1" applyBorder="1" applyAlignment="1">
      <alignment horizontal="center" vertical="center" wrapText="1"/>
    </xf>
    <xf numFmtId="0" fontId="2" fillId="0" borderId="13" xfId="56" applyFont="1" applyBorder="1" applyAlignment="1">
      <alignment horizontal="center" vertical="center"/>
    </xf>
    <xf numFmtId="38" fontId="6" fillId="0" borderId="21" xfId="12" applyFont="1" applyFill="1" applyBorder="1" applyAlignment="1">
      <alignment horizontal="left" vertical="top" wrapText="1"/>
    </xf>
    <xf numFmtId="38" fontId="6" fillId="0" borderId="22" xfId="12" applyFont="1" applyFill="1" applyBorder="1" applyAlignment="1">
      <alignment horizontal="left" vertical="top" wrapText="1"/>
    </xf>
    <xf numFmtId="0" fontId="2" fillId="0" borderId="0" xfId="56" applyFont="1" applyAlignment="1">
      <alignment horizontal="center" vertical="center" wrapText="1"/>
    </xf>
    <xf numFmtId="0" fontId="2" fillId="0" borderId="0" xfId="56" applyFont="1" applyAlignment="1">
      <alignment vertical="center" wrapText="1"/>
    </xf>
    <xf numFmtId="0" fontId="2" fillId="3" borderId="3" xfId="56" applyFont="1" applyFill="1" applyBorder="1" applyAlignment="1">
      <alignment horizontal="center" vertical="center"/>
    </xf>
    <xf numFmtId="0" fontId="2" fillId="3" borderId="0" xfId="56" applyFont="1" applyFill="1">
      <alignment vertical="center"/>
    </xf>
    <xf numFmtId="0" fontId="5" fillId="0" borderId="2" xfId="56" applyFont="1" applyBorder="1" applyAlignment="1">
      <alignment horizontal="center" vertical="center"/>
    </xf>
    <xf numFmtId="0" fontId="5" fillId="0" borderId="3" xfId="56" applyFont="1" applyBorder="1" applyAlignment="1">
      <alignment horizontal="center" vertical="center"/>
    </xf>
    <xf numFmtId="38" fontId="6" fillId="0" borderId="14" xfId="12" applyFont="1" applyFill="1" applyBorder="1" applyAlignment="1">
      <alignment horizontal="center" vertical="center"/>
    </xf>
    <xf numFmtId="38" fontId="6" fillId="0" borderId="16" xfId="12" applyFont="1" applyFill="1" applyBorder="1" applyAlignment="1">
      <alignment horizontal="center" vertical="center"/>
    </xf>
    <xf numFmtId="38" fontId="2" fillId="0" borderId="15" xfId="12" applyFont="1" applyFill="1" applyBorder="1" applyAlignment="1">
      <alignment horizontal="left" vertical="center" wrapText="1"/>
    </xf>
    <xf numFmtId="38" fontId="2" fillId="0" borderId="6" xfId="12" applyFont="1" applyFill="1" applyBorder="1" applyAlignment="1">
      <alignment horizontal="left" vertical="top" wrapText="1"/>
    </xf>
    <xf numFmtId="38" fontId="2" fillId="0" borderId="15" xfId="12" applyFont="1" applyFill="1" applyBorder="1" applyAlignment="1">
      <alignment horizontal="left" vertical="top" wrapText="1"/>
    </xf>
    <xf numFmtId="38" fontId="3" fillId="0" borderId="13" xfId="12" applyFont="1" applyFill="1" applyBorder="1" applyAlignment="1">
      <alignment horizontal="center" vertical="center"/>
    </xf>
    <xf numFmtId="0" fontId="8" fillId="0" borderId="6" xfId="56" applyFont="1" applyBorder="1" applyAlignment="1">
      <alignment horizontal="left" vertical="top" wrapText="1"/>
    </xf>
    <xf numFmtId="0" fontId="8" fillId="0" borderId="7" xfId="56" applyFont="1" applyBorder="1" applyAlignment="1">
      <alignment horizontal="left" vertical="top" wrapText="1"/>
    </xf>
    <xf numFmtId="0" fontId="2" fillId="3" borderId="4" xfId="56" applyFont="1" applyFill="1" applyBorder="1" applyAlignment="1">
      <alignment horizontal="center" vertical="center"/>
    </xf>
    <xf numFmtId="0" fontId="5" fillId="0" borderId="4" xfId="56" applyFont="1" applyBorder="1" applyAlignment="1">
      <alignment horizontal="center" vertical="center"/>
    </xf>
    <xf numFmtId="38" fontId="6" fillId="0" borderId="17" xfId="12" applyFont="1" applyFill="1" applyBorder="1" applyAlignment="1">
      <alignment horizontal="center" vertical="center"/>
    </xf>
    <xf numFmtId="38" fontId="2" fillId="0" borderId="7" xfId="12" applyFont="1" applyFill="1" applyBorder="1" applyAlignment="1">
      <alignment horizontal="left" vertical="top" wrapText="1"/>
    </xf>
    <xf numFmtId="0" fontId="10" fillId="0" borderId="0" xfId="0" applyFont="1" applyFill="1">
      <alignment vertical="center"/>
    </xf>
    <xf numFmtId="0" fontId="11" fillId="0" borderId="0" xfId="0" applyFont="1">
      <alignment vertical="center"/>
    </xf>
    <xf numFmtId="0" fontId="11" fillId="0" borderId="0" xfId="0" applyFont="1" applyFill="1">
      <alignment vertical="center"/>
    </xf>
    <xf numFmtId="0" fontId="10" fillId="0" borderId="0" xfId="0" applyFont="1">
      <alignment vertical="center"/>
    </xf>
    <xf numFmtId="0" fontId="10" fillId="5" borderId="6" xfId="0" applyFont="1" applyFill="1" applyBorder="1" applyAlignment="1">
      <alignment horizontal="center" vertical="center"/>
    </xf>
    <xf numFmtId="0" fontId="10" fillId="5" borderId="15" xfId="0" applyFont="1" applyFill="1" applyBorder="1" applyAlignment="1">
      <alignment horizontal="center" vertical="center"/>
    </xf>
    <xf numFmtId="0" fontId="10" fillId="0" borderId="0" xfId="0" applyFont="1" applyFill="1" applyAlignment="1">
      <alignment horizontal="center" vertical="center"/>
    </xf>
    <xf numFmtId="0" fontId="11" fillId="5" borderId="6" xfId="0" applyFont="1" applyFill="1" applyBorder="1" applyAlignment="1">
      <alignment horizontal="center" vertical="center"/>
    </xf>
    <xf numFmtId="0" fontId="11" fillId="5" borderId="15" xfId="0" applyFont="1" applyFill="1" applyBorder="1" applyAlignment="1">
      <alignment horizontal="center" vertical="center"/>
    </xf>
    <xf numFmtId="0" fontId="11" fillId="0" borderId="15"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7" xfId="0" applyFont="1" applyFill="1" applyBorder="1" applyAlignment="1">
      <alignment horizontal="center" vertical="center"/>
    </xf>
    <xf numFmtId="49" fontId="13" fillId="4" borderId="14" xfId="0" applyNumberFormat="1" applyFont="1" applyFill="1" applyBorder="1" applyAlignment="1">
      <alignment horizontal="center" vertical="center" shrinkToFit="1"/>
    </xf>
    <xf numFmtId="0" fontId="12" fillId="6" borderId="2"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4"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0" fontId="12" fillId="6" borderId="6" xfId="0" applyFont="1" applyFill="1" applyBorder="1" applyAlignment="1">
      <alignment vertical="center" shrinkToFit="1"/>
    </xf>
    <xf numFmtId="0" fontId="12" fillId="6" borderId="15" xfId="0" applyFont="1" applyFill="1" applyBorder="1" applyAlignment="1">
      <alignment vertical="center" shrinkToFit="1"/>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0" fontId="14" fillId="7" borderId="0" xfId="0" applyFont="1" applyFill="1" applyAlignment="1">
      <alignment horizontal="left" vertical="center"/>
    </xf>
    <xf numFmtId="0" fontId="11" fillId="7" borderId="0" xfId="0" applyFont="1" applyFill="1">
      <alignment vertical="center"/>
    </xf>
    <xf numFmtId="0" fontId="12" fillId="7" borderId="0" xfId="0" applyFont="1" applyFill="1">
      <alignment vertical="center"/>
    </xf>
    <xf numFmtId="49" fontId="12" fillId="4" borderId="23" xfId="0" applyNumberFormat="1" applyFont="1" applyFill="1" applyBorder="1" applyAlignment="1">
      <alignment horizontal="center" vertical="center"/>
    </xf>
    <xf numFmtId="176" fontId="12" fillId="4" borderId="23" xfId="1" applyNumberFormat="1" applyFont="1" applyFill="1" applyBorder="1" applyAlignment="1">
      <alignment horizontal="center" vertical="center" shrinkToFit="1"/>
    </xf>
    <xf numFmtId="49" fontId="12" fillId="4" borderId="24" xfId="0" applyNumberFormat="1" applyFont="1" applyFill="1" applyBorder="1" applyAlignment="1">
      <alignment horizontal="center" vertical="center"/>
    </xf>
    <xf numFmtId="176" fontId="12" fillId="4" borderId="24" xfId="1" applyNumberFormat="1" applyFont="1" applyFill="1" applyBorder="1" applyAlignment="1">
      <alignment horizontal="center" vertical="center" shrinkToFit="1"/>
    </xf>
    <xf numFmtId="49" fontId="12" fillId="4" borderId="25" xfId="0" applyNumberFormat="1" applyFont="1" applyFill="1" applyBorder="1" applyAlignment="1">
      <alignment horizontal="center" vertical="center"/>
    </xf>
    <xf numFmtId="176" fontId="12" fillId="4" borderId="25" xfId="1" applyNumberFormat="1" applyFont="1" applyFill="1" applyBorder="1" applyAlignment="1">
      <alignment horizontal="center" vertical="center" shrinkToFit="1"/>
    </xf>
    <xf numFmtId="49" fontId="12" fillId="7" borderId="6" xfId="0" applyNumberFormat="1" applyFont="1" applyFill="1" applyBorder="1" applyAlignment="1">
      <alignment horizontal="center" vertical="center"/>
    </xf>
    <xf numFmtId="49" fontId="12" fillId="7" borderId="15" xfId="0" applyNumberFormat="1" applyFont="1" applyFill="1" applyBorder="1" applyAlignment="1">
      <alignment horizontal="center" vertical="center"/>
    </xf>
    <xf numFmtId="0" fontId="15" fillId="0" borderId="0" xfId="0" applyFont="1" applyAlignment="1">
      <alignment vertical="center" shrinkToFit="1"/>
    </xf>
    <xf numFmtId="0" fontId="12" fillId="0" borderId="0" xfId="0" applyFont="1">
      <alignment vertical="center"/>
    </xf>
    <xf numFmtId="49" fontId="13" fillId="4" borderId="16" xfId="0" applyNumberFormat="1" applyFont="1" applyFill="1" applyBorder="1" applyAlignment="1">
      <alignment horizontal="center" vertical="center" shrinkToFit="1"/>
    </xf>
    <xf numFmtId="49" fontId="13" fillId="4" borderId="17" xfId="0" applyNumberFormat="1" applyFont="1" applyFill="1" applyBorder="1" applyAlignment="1">
      <alignment horizontal="center" vertical="center" shrinkToFit="1"/>
    </xf>
    <xf numFmtId="0" fontId="12" fillId="8" borderId="6" xfId="0" applyFont="1" applyFill="1" applyBorder="1" applyAlignment="1">
      <alignment vertical="center" shrinkToFit="1"/>
    </xf>
    <xf numFmtId="0" fontId="12" fillId="8" borderId="15" xfId="0" applyFont="1" applyFill="1" applyBorder="1" applyAlignment="1">
      <alignment vertical="center" shrinkToFit="1"/>
    </xf>
    <xf numFmtId="0" fontId="11" fillId="0" borderId="0" xfId="0" applyFont="1" applyFill="1" applyAlignment="1">
      <alignment horizontal="left" vertical="center"/>
    </xf>
    <xf numFmtId="0" fontId="11" fillId="0" borderId="0" xfId="0" applyFont="1" applyFill="1" applyProtection="1">
      <alignment vertical="center"/>
      <protection locked="0"/>
    </xf>
    <xf numFmtId="0" fontId="11" fillId="0" borderId="0" xfId="0" applyFont="1" applyFill="1" applyAlignment="1">
      <alignment horizontal="center" vertical="center"/>
    </xf>
    <xf numFmtId="0" fontId="11" fillId="0" borderId="0" xfId="0" applyFont="1" applyAlignment="1">
      <alignment horizontal="left" vertical="center"/>
    </xf>
    <xf numFmtId="0" fontId="11" fillId="0" borderId="0" xfId="0" applyFont="1" applyProtection="1">
      <alignment vertical="center"/>
      <protection locked="0"/>
    </xf>
    <xf numFmtId="0" fontId="11" fillId="0" borderId="0" xfId="0" applyFont="1" applyAlignment="1">
      <alignment horizontal="center" vertical="center"/>
    </xf>
    <xf numFmtId="176" fontId="10" fillId="0" borderId="0" xfId="1" applyNumberFormat="1" applyFont="1" applyFill="1" applyBorder="1" applyAlignment="1">
      <alignment vertical="center" shrinkToFit="1"/>
    </xf>
    <xf numFmtId="0" fontId="11" fillId="7" borderId="0" xfId="0" applyFont="1" applyFill="1" applyAlignment="1">
      <alignment horizontal="left" vertical="center"/>
    </xf>
    <xf numFmtId="0" fontId="11" fillId="7" borderId="0" xfId="0" applyFont="1" applyFill="1" applyProtection="1">
      <alignment vertical="center"/>
      <protection locked="0"/>
    </xf>
    <xf numFmtId="0" fontId="11" fillId="7" borderId="0" xfId="0" applyFont="1" applyFill="1" applyAlignment="1">
      <alignment horizontal="center" vertical="center"/>
    </xf>
    <xf numFmtId="176" fontId="15" fillId="0" borderId="0" xfId="1" applyNumberFormat="1" applyFont="1" applyFill="1" applyBorder="1" applyAlignment="1">
      <alignment vertical="center" shrinkToFit="1"/>
    </xf>
    <xf numFmtId="0" fontId="11" fillId="4" borderId="6" xfId="0" applyFont="1" applyFill="1" applyBorder="1" applyAlignment="1">
      <alignment vertical="center" shrinkToFit="1"/>
    </xf>
    <xf numFmtId="0" fontId="11" fillId="4" borderId="15" xfId="0" applyFont="1" applyFill="1" applyBorder="1" applyAlignment="1">
      <alignment vertical="center" shrinkToFit="1"/>
    </xf>
    <xf numFmtId="0" fontId="11" fillId="8" borderId="6" xfId="0" applyFont="1" applyFill="1" applyBorder="1" applyAlignment="1">
      <alignment horizontal="center" vertical="center"/>
    </xf>
    <xf numFmtId="0" fontId="12" fillId="7" borderId="0" xfId="0" applyFont="1" applyFill="1" applyAlignment="1">
      <alignment vertical="center" wrapText="1"/>
    </xf>
    <xf numFmtId="0" fontId="12" fillId="4" borderId="6" xfId="0" applyFont="1" applyFill="1" applyBorder="1" applyAlignment="1">
      <alignment horizontal="center" vertical="center"/>
    </xf>
    <xf numFmtId="0" fontId="12" fillId="4" borderId="15" xfId="0" applyFont="1" applyFill="1" applyBorder="1" applyAlignment="1">
      <alignment horizontal="center" vertical="center"/>
    </xf>
    <xf numFmtId="0" fontId="12" fillId="8" borderId="7" xfId="0" applyFont="1" applyFill="1" applyBorder="1" applyAlignment="1">
      <alignment vertical="center" shrinkToFit="1"/>
    </xf>
    <xf numFmtId="0" fontId="11" fillId="8" borderId="15" xfId="0" applyFont="1" applyFill="1" applyBorder="1" applyAlignment="1">
      <alignment horizontal="center" vertical="center"/>
    </xf>
    <xf numFmtId="0" fontId="11" fillId="8" borderId="7" xfId="0" applyFont="1" applyFill="1" applyBorder="1" applyAlignment="1">
      <alignment horizontal="center" vertical="center"/>
    </xf>
    <xf numFmtId="0" fontId="12" fillId="0" borderId="0" xfId="0" applyFont="1" applyFill="1" applyBorder="1" applyAlignment="1">
      <alignment vertical="center" shrinkToFit="1"/>
    </xf>
    <xf numFmtId="0" fontId="12" fillId="0" borderId="0" xfId="0" applyFont="1" applyAlignment="1">
      <alignment horizontal="center" vertical="center" textRotation="255"/>
    </xf>
    <xf numFmtId="0" fontId="12" fillId="6" borderId="6" xfId="0" applyFont="1" applyFill="1" applyBorder="1" applyAlignment="1">
      <alignment horizontal="center" vertical="center" wrapText="1"/>
    </xf>
    <xf numFmtId="0" fontId="12" fillId="6" borderId="15" xfId="0" applyFont="1" applyFill="1" applyBorder="1" applyAlignment="1">
      <alignment horizontal="center" vertical="center" wrapText="1"/>
    </xf>
    <xf numFmtId="38" fontId="12" fillId="7" borderId="2" xfId="1" applyFont="1" applyFill="1" applyBorder="1" applyAlignment="1">
      <alignment horizontal="right" vertical="center" wrapText="1"/>
    </xf>
    <xf numFmtId="38" fontId="12" fillId="7" borderId="3" xfId="1" applyFont="1" applyFill="1" applyBorder="1" applyAlignment="1">
      <alignment horizontal="right" vertical="center" wrapText="1"/>
    </xf>
    <xf numFmtId="38" fontId="12" fillId="7" borderId="14" xfId="1" applyFont="1" applyFill="1" applyBorder="1" applyAlignment="1">
      <alignment horizontal="right" vertical="center" wrapText="1"/>
    </xf>
    <xf numFmtId="38" fontId="12" fillId="7" borderId="16" xfId="1" applyFont="1" applyFill="1" applyBorder="1" applyAlignment="1">
      <alignment horizontal="right" vertical="center" wrapText="1"/>
    </xf>
    <xf numFmtId="0" fontId="15" fillId="4" borderId="23" xfId="0" applyFont="1" applyFill="1" applyBorder="1" applyAlignment="1">
      <alignment horizontal="center" vertical="center" shrinkToFit="1"/>
    </xf>
    <xf numFmtId="38" fontId="15" fillId="4" borderId="23" xfId="1" applyFont="1" applyFill="1" applyBorder="1" applyAlignment="1">
      <alignment horizontal="center" vertical="center" shrinkToFit="1"/>
    </xf>
    <xf numFmtId="0" fontId="15" fillId="4" borderId="24" xfId="0" applyFont="1" applyFill="1" applyBorder="1" applyAlignment="1">
      <alignment horizontal="center" vertical="center" shrinkToFit="1"/>
    </xf>
    <xf numFmtId="38" fontId="15" fillId="4" borderId="24" xfId="1" applyFont="1" applyFill="1" applyBorder="1" applyAlignment="1">
      <alignment horizontal="center" vertical="center" shrinkToFit="1"/>
    </xf>
    <xf numFmtId="0" fontId="15" fillId="4" borderId="25" xfId="0" applyFont="1" applyFill="1" applyBorder="1" applyAlignment="1">
      <alignment horizontal="center" vertical="center" shrinkToFit="1"/>
    </xf>
    <xf numFmtId="38" fontId="15" fillId="4" borderId="25" xfId="1" applyFont="1" applyFill="1" applyBorder="1" applyAlignment="1">
      <alignment horizontal="center" vertical="center" shrinkToFit="1"/>
    </xf>
    <xf numFmtId="38" fontId="12" fillId="0" borderId="6" xfId="1" applyFont="1" applyBorder="1" applyAlignment="1">
      <alignment horizontal="center" vertical="center" wrapText="1"/>
    </xf>
    <xf numFmtId="0" fontId="15" fillId="0" borderId="3" xfId="0" applyFont="1" applyBorder="1" applyAlignment="1">
      <alignment vertical="center" shrinkToFit="1"/>
    </xf>
    <xf numFmtId="0" fontId="10" fillId="0" borderId="0" xfId="0" applyFont="1" applyProtection="1">
      <alignment vertical="center"/>
      <protection locked="0"/>
    </xf>
    <xf numFmtId="0" fontId="10" fillId="5" borderId="7" xfId="0" applyFont="1" applyFill="1" applyBorder="1" applyAlignment="1">
      <alignment horizontal="center" vertical="center"/>
    </xf>
    <xf numFmtId="0" fontId="11" fillId="5" borderId="7" xfId="0" applyFont="1" applyFill="1" applyBorder="1" applyAlignment="1">
      <alignment horizontal="center" vertical="center"/>
    </xf>
    <xf numFmtId="0" fontId="11" fillId="4" borderId="7" xfId="0" applyFont="1" applyFill="1" applyBorder="1" applyAlignment="1">
      <alignment vertical="center" shrinkToFit="1"/>
    </xf>
    <xf numFmtId="0" fontId="12" fillId="4" borderId="7" xfId="0" applyFont="1" applyFill="1" applyBorder="1" applyAlignment="1">
      <alignment horizontal="center" vertical="center"/>
    </xf>
    <xf numFmtId="0" fontId="12" fillId="6" borderId="6" xfId="0" applyFont="1" applyFill="1" applyBorder="1" applyAlignment="1">
      <alignment horizontal="center" vertical="center" wrapText="1" shrinkToFit="1"/>
    </xf>
    <xf numFmtId="0" fontId="12" fillId="6" borderId="15" xfId="0" applyFont="1" applyFill="1" applyBorder="1" applyAlignment="1">
      <alignment horizontal="center" vertical="center" shrinkToFit="1"/>
    </xf>
    <xf numFmtId="0" fontId="12" fillId="6" borderId="7" xfId="0" applyFont="1" applyFill="1" applyBorder="1" applyAlignment="1">
      <alignment horizontal="center" vertical="center" shrinkToFi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Fill="1" applyBorder="1">
      <alignment vertical="center"/>
    </xf>
    <xf numFmtId="0" fontId="10" fillId="0" borderId="16" xfId="0" applyFont="1" applyBorder="1">
      <alignment vertical="center"/>
    </xf>
    <xf numFmtId="0" fontId="12" fillId="6" borderId="26"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7" borderId="3" xfId="0" applyFont="1" applyFill="1" applyBorder="1">
      <alignment vertical="center"/>
    </xf>
    <xf numFmtId="180" fontId="12" fillId="0" borderId="29" xfId="0" applyNumberFormat="1" applyFont="1" applyBorder="1" applyAlignment="1">
      <alignment vertical="center" shrinkToFit="1"/>
    </xf>
    <xf numFmtId="180" fontId="12" fillId="0" borderId="3" xfId="0" applyNumberFormat="1" applyFont="1" applyBorder="1" applyAlignment="1">
      <alignment vertical="center" shrinkToFit="1"/>
    </xf>
    <xf numFmtId="0" fontId="12" fillId="7" borderId="30" xfId="0" applyFont="1" applyFill="1" applyBorder="1">
      <alignment vertical="center"/>
    </xf>
    <xf numFmtId="0" fontId="12" fillId="7" borderId="16" xfId="0" applyFont="1" applyFill="1" applyBorder="1">
      <alignment vertical="center"/>
    </xf>
    <xf numFmtId="180" fontId="12" fillId="0" borderId="31" xfId="0" applyNumberFormat="1" applyFont="1" applyBorder="1" applyAlignment="1">
      <alignment vertical="center" shrinkToFit="1"/>
    </xf>
    <xf numFmtId="180" fontId="12" fillId="0" borderId="16" xfId="0" applyNumberFormat="1" applyFont="1" applyBorder="1" applyAlignment="1">
      <alignment vertical="center" shrinkToFit="1"/>
    </xf>
    <xf numFmtId="0" fontId="12" fillId="7" borderId="32" xfId="0" applyFont="1" applyFill="1" applyBorder="1">
      <alignment vertical="center"/>
    </xf>
    <xf numFmtId="38" fontId="12" fillId="0" borderId="15" xfId="1" applyFont="1" applyBorder="1" applyAlignment="1">
      <alignment horizontal="center" vertical="center" wrapText="1"/>
    </xf>
    <xf numFmtId="38" fontId="12" fillId="0" borderId="7" xfId="1" applyFont="1" applyBorder="1" applyAlignment="1">
      <alignment horizontal="center" vertical="center" wrapText="1"/>
    </xf>
    <xf numFmtId="0" fontId="15" fillId="0" borderId="0" xfId="0" applyFont="1" applyAlignment="1">
      <alignment horizontal="center" vertical="center"/>
    </xf>
    <xf numFmtId="0" fontId="16" fillId="0" borderId="0" xfId="0" applyFont="1">
      <alignment vertical="center"/>
    </xf>
    <xf numFmtId="49" fontId="13" fillId="4" borderId="14" xfId="0" applyNumberFormat="1" applyFont="1" applyFill="1" applyBorder="1" applyAlignment="1" applyProtection="1">
      <alignment horizontal="center" vertical="center" shrinkToFit="1"/>
      <protection locked="0"/>
    </xf>
    <xf numFmtId="0" fontId="12" fillId="4" borderId="14" xfId="0" applyFont="1" applyFill="1" applyBorder="1" applyAlignment="1" applyProtection="1">
      <alignment horizontal="center" vertical="center"/>
      <protection locked="0"/>
    </xf>
    <xf numFmtId="49" fontId="12" fillId="4" borderId="23" xfId="0" applyNumberFormat="1" applyFont="1" applyFill="1" applyBorder="1" applyAlignment="1" applyProtection="1">
      <alignment horizontal="center" vertical="center"/>
      <protection locked="0"/>
    </xf>
    <xf numFmtId="176" fontId="12" fillId="4" borderId="23" xfId="1" applyNumberFormat="1" applyFont="1" applyFill="1" applyBorder="1" applyAlignment="1" applyProtection="1">
      <alignment horizontal="center" vertical="center" shrinkToFit="1"/>
      <protection locked="0"/>
    </xf>
    <xf numFmtId="49" fontId="12" fillId="4" borderId="24" xfId="0" applyNumberFormat="1" applyFont="1" applyFill="1" applyBorder="1" applyAlignment="1" applyProtection="1">
      <alignment horizontal="center" vertical="center"/>
      <protection locked="0"/>
    </xf>
    <xf numFmtId="176" fontId="12" fillId="4" borderId="24" xfId="1" applyNumberFormat="1" applyFont="1" applyFill="1" applyBorder="1" applyAlignment="1" applyProtection="1">
      <alignment horizontal="center" vertical="center" shrinkToFit="1"/>
      <protection locked="0"/>
    </xf>
    <xf numFmtId="49" fontId="12" fillId="4" borderId="25" xfId="0" applyNumberFormat="1" applyFont="1" applyFill="1" applyBorder="1" applyAlignment="1" applyProtection="1">
      <alignment horizontal="center" vertical="center"/>
      <protection locked="0"/>
    </xf>
    <xf numFmtId="176" fontId="12" fillId="4" borderId="25" xfId="1" applyNumberFormat="1" applyFont="1" applyFill="1" applyBorder="1" applyAlignment="1" applyProtection="1">
      <alignment horizontal="center" vertical="center" shrinkToFit="1"/>
      <protection locked="0"/>
    </xf>
    <xf numFmtId="49" fontId="13" fillId="4" borderId="16" xfId="0" applyNumberFormat="1" applyFont="1" applyFill="1" applyBorder="1" applyAlignment="1" applyProtection="1">
      <alignment horizontal="center" vertical="center" shrinkToFit="1"/>
      <protection locked="0"/>
    </xf>
    <xf numFmtId="49" fontId="13" fillId="4" borderId="17" xfId="0" applyNumberFormat="1" applyFont="1" applyFill="1" applyBorder="1" applyAlignment="1" applyProtection="1">
      <alignment horizontal="center" vertical="center" shrinkToFit="1"/>
      <protection locked="0"/>
    </xf>
    <xf numFmtId="0" fontId="12" fillId="4" borderId="16" xfId="0" applyFont="1" applyFill="1" applyBorder="1" applyAlignment="1" applyProtection="1">
      <alignment horizontal="center" vertical="center"/>
      <protection locked="0"/>
    </xf>
    <xf numFmtId="0" fontId="12" fillId="8" borderId="6" xfId="0" applyFont="1" applyFill="1" applyBorder="1" applyAlignment="1" applyProtection="1">
      <alignment vertical="center" shrinkToFit="1"/>
      <protection locked="0"/>
    </xf>
    <xf numFmtId="0" fontId="12" fillId="8" borderId="15" xfId="0" applyFont="1" applyFill="1" applyBorder="1" applyAlignment="1" applyProtection="1">
      <alignment vertical="center" shrinkToFit="1"/>
      <protection locked="0"/>
    </xf>
    <xf numFmtId="0" fontId="11" fillId="4" borderId="6" xfId="0" applyFont="1" applyFill="1" applyBorder="1" applyAlignment="1" applyProtection="1">
      <alignment vertical="center" shrinkToFit="1"/>
      <protection locked="0"/>
    </xf>
    <xf numFmtId="0" fontId="11" fillId="4" borderId="15" xfId="0" applyFont="1" applyFill="1" applyBorder="1" applyAlignment="1" applyProtection="1">
      <alignment vertical="center" shrinkToFit="1"/>
      <protection locked="0"/>
    </xf>
    <xf numFmtId="0" fontId="12" fillId="4" borderId="17"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2" fillId="4" borderId="6" xfId="0" applyFont="1" applyFill="1" applyBorder="1" applyAlignment="1" applyProtection="1">
      <alignment horizontal="center" vertical="center"/>
      <protection locked="0"/>
    </xf>
    <xf numFmtId="0" fontId="12" fillId="4" borderId="15" xfId="0" applyFont="1" applyFill="1" applyBorder="1" applyAlignment="1" applyProtection="1">
      <alignment horizontal="center" vertical="center"/>
      <protection locked="0"/>
    </xf>
    <xf numFmtId="0" fontId="12" fillId="8" borderId="7" xfId="0" applyFont="1" applyFill="1" applyBorder="1" applyAlignment="1" applyProtection="1">
      <alignment vertical="center" shrinkToFit="1"/>
      <protection locked="0"/>
    </xf>
    <xf numFmtId="0" fontId="11" fillId="8" borderId="15"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15" fillId="4" borderId="23" xfId="0" applyFont="1" applyFill="1" applyBorder="1" applyAlignment="1" applyProtection="1">
      <alignment horizontal="center" vertical="center" shrinkToFit="1"/>
      <protection locked="0"/>
    </xf>
    <xf numFmtId="38" fontId="15" fillId="4" borderId="23" xfId="1" applyFont="1" applyFill="1" applyBorder="1" applyAlignment="1" applyProtection="1">
      <alignment horizontal="center" vertical="center" shrinkToFit="1"/>
      <protection locked="0"/>
    </xf>
    <xf numFmtId="0" fontId="15" fillId="4" borderId="24" xfId="0" applyFont="1" applyFill="1" applyBorder="1" applyAlignment="1" applyProtection="1">
      <alignment horizontal="center" vertical="center" shrinkToFit="1"/>
      <protection locked="0"/>
    </xf>
    <xf numFmtId="38" fontId="15" fillId="4" borderId="24" xfId="1" applyFont="1" applyFill="1" applyBorder="1" applyAlignment="1" applyProtection="1">
      <alignment horizontal="center" vertical="center" shrinkToFit="1"/>
      <protection locked="0"/>
    </xf>
    <xf numFmtId="0" fontId="15" fillId="4" borderId="25" xfId="0" applyFont="1" applyFill="1" applyBorder="1" applyAlignment="1" applyProtection="1">
      <alignment horizontal="center" vertical="center" shrinkToFit="1"/>
      <protection locked="0"/>
    </xf>
    <xf numFmtId="38" fontId="15" fillId="4" borderId="25" xfId="1" applyFont="1" applyFill="1" applyBorder="1" applyAlignment="1" applyProtection="1">
      <alignment horizontal="center" vertical="center" shrinkToFit="1"/>
      <protection locked="0"/>
    </xf>
    <xf numFmtId="0" fontId="11" fillId="4" borderId="7" xfId="0" applyFont="1" applyFill="1" applyBorder="1" applyAlignment="1" applyProtection="1">
      <alignment vertical="center" shrinkToFit="1"/>
      <protection locked="0"/>
    </xf>
    <xf numFmtId="0" fontId="12" fillId="4" borderId="7" xfId="0" applyFont="1" applyFill="1" applyBorder="1" applyAlignment="1" applyProtection="1">
      <alignment horizontal="center" vertical="center"/>
      <protection locked="0"/>
    </xf>
    <xf numFmtId="0" fontId="14" fillId="0" borderId="0" xfId="0" applyFont="1" applyAlignment="1">
      <alignment horizontal="left" vertical="center"/>
    </xf>
    <xf numFmtId="0" fontId="10" fillId="6" borderId="1" xfId="0" applyFont="1" applyFill="1" applyBorder="1" applyAlignment="1">
      <alignment horizontal="center" vertical="center" shrinkToFit="1"/>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4" xfId="0" applyFont="1" applyFill="1" applyBorder="1" applyAlignment="1">
      <alignment horizontal="center" vertical="center"/>
    </xf>
    <xf numFmtId="0" fontId="11" fillId="6" borderId="12" xfId="0" applyFont="1" applyFill="1" applyBorder="1" applyAlignment="1">
      <alignment horizontal="center" vertical="center"/>
    </xf>
    <xf numFmtId="0" fontId="12" fillId="6" borderId="12" xfId="0" applyFont="1" applyFill="1" applyBorder="1" applyAlignment="1">
      <alignment horizontal="center" vertical="center" shrinkToFit="1"/>
    </xf>
    <xf numFmtId="0" fontId="12" fillId="6" borderId="12" xfId="0" applyFont="1" applyFill="1" applyBorder="1" applyAlignment="1">
      <alignment horizontal="center" vertical="center" wrapText="1"/>
    </xf>
    <xf numFmtId="0" fontId="11" fillId="6" borderId="17" xfId="0" applyFont="1" applyFill="1" applyBorder="1" applyAlignment="1">
      <alignment horizontal="center" vertical="center"/>
    </xf>
    <xf numFmtId="0" fontId="11" fillId="6" borderId="13" xfId="0" applyFont="1" applyFill="1" applyBorder="1" applyAlignment="1">
      <alignment horizontal="center" vertical="center"/>
    </xf>
    <xf numFmtId="0" fontId="12" fillId="6" borderId="13" xfId="0" applyFont="1" applyFill="1" applyBorder="1" applyAlignment="1">
      <alignment horizontal="center" vertical="center" shrinkToFit="1"/>
    </xf>
    <xf numFmtId="0" fontId="12" fillId="6" borderId="13" xfId="0" applyFont="1" applyFill="1" applyBorder="1" applyAlignment="1">
      <alignment horizontal="center" vertical="center" wrapText="1"/>
    </xf>
    <xf numFmtId="180" fontId="10" fillId="0" borderId="1" xfId="0" applyNumberFormat="1" applyFont="1" applyBorder="1" applyAlignment="1">
      <alignment horizontal="center" vertical="center" shrinkToFit="1"/>
    </xf>
    <xf numFmtId="49" fontId="10" fillId="0" borderId="1" xfId="0" applyNumberFormat="1" applyFont="1" applyBorder="1" applyAlignment="1">
      <alignment vertical="center" shrinkToFit="1"/>
    </xf>
    <xf numFmtId="180" fontId="10" fillId="0" borderId="1" xfId="1" applyNumberFormat="1" applyFont="1" applyBorder="1" applyAlignment="1">
      <alignment horizontal="right" vertical="center" shrinkToFit="1"/>
    </xf>
    <xf numFmtId="180" fontId="12" fillId="6" borderId="7" xfId="1" applyNumberFormat="1" applyFont="1" applyFill="1" applyBorder="1" applyAlignment="1">
      <alignment horizontal="center" vertical="center" shrinkToFit="1"/>
    </xf>
    <xf numFmtId="49" fontId="10" fillId="0" borderId="6"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180" fontId="10" fillId="9" borderId="1" xfId="0" applyNumberFormat="1" applyFont="1" applyFill="1" applyBorder="1">
      <alignment vertical="center"/>
    </xf>
    <xf numFmtId="180" fontId="12" fillId="6" borderId="1" xfId="1" applyNumberFormat="1" applyFont="1" applyFill="1" applyBorder="1" applyAlignment="1">
      <alignment horizontal="center" vertical="center" shrinkToFit="1"/>
    </xf>
    <xf numFmtId="0" fontId="11" fillId="0" borderId="0" xfId="0" applyFont="1" applyAlignment="1">
      <alignment horizontal="center" vertical="center" shrinkToFit="1"/>
    </xf>
    <xf numFmtId="0" fontId="13" fillId="0" borderId="0" xfId="0" applyFont="1" applyFill="1">
      <alignment vertical="center"/>
    </xf>
    <xf numFmtId="0" fontId="13" fillId="0" borderId="0" xfId="0" applyFont="1">
      <alignment vertical="center"/>
    </xf>
    <xf numFmtId="0" fontId="17" fillId="0" borderId="0" xfId="0" applyFont="1" applyFill="1" applyAlignment="1">
      <alignment horizontal="center" vertical="center"/>
    </xf>
    <xf numFmtId="0" fontId="17" fillId="0" borderId="0" xfId="0" applyFont="1" applyFill="1">
      <alignment vertical="center"/>
    </xf>
    <xf numFmtId="0" fontId="17" fillId="0" borderId="0" xfId="0" applyFont="1" applyFill="1" applyAlignment="1">
      <alignment horizontal="right" vertical="center"/>
    </xf>
    <xf numFmtId="0" fontId="17" fillId="0" borderId="0" xfId="0" applyFont="1" applyFill="1" applyAlignment="1">
      <alignment vertical="center" wrapText="1"/>
    </xf>
    <xf numFmtId="0" fontId="17" fillId="0" borderId="0" xfId="0" applyFont="1" applyFill="1" applyAlignment="1">
      <alignment horizontal="left" vertical="center" wrapText="1"/>
    </xf>
    <xf numFmtId="0" fontId="17" fillId="0" borderId="0" xfId="0" applyFont="1" applyFill="1" applyAlignment="1">
      <alignment horizontal="left" vertical="center"/>
    </xf>
    <xf numFmtId="0" fontId="17" fillId="0" borderId="0" xfId="0" applyFont="1" applyFill="1" applyAlignment="1">
      <alignment vertical="center"/>
    </xf>
    <xf numFmtId="0" fontId="17" fillId="0" borderId="0" xfId="0" applyFont="1" applyAlignment="1">
      <alignment horizontal="left" vertical="center"/>
    </xf>
    <xf numFmtId="0" fontId="13" fillId="7" borderId="0" xfId="0" applyFont="1" applyFill="1">
      <alignment vertical="center"/>
    </xf>
    <xf numFmtId="0" fontId="17" fillId="0" borderId="0" xfId="0" applyFont="1" applyFill="1" applyAlignment="1">
      <alignment horizontal="distributed" vertical="center"/>
    </xf>
    <xf numFmtId="0" fontId="17" fillId="0" borderId="0" xfId="0" applyFont="1" applyFill="1" applyAlignment="1">
      <alignment vertical="center" shrinkToFit="1"/>
    </xf>
    <xf numFmtId="181" fontId="17" fillId="0" borderId="0" xfId="0" applyNumberFormat="1" applyFont="1" applyFill="1" applyAlignment="1">
      <alignment horizontal="center" vertical="center"/>
    </xf>
    <xf numFmtId="181" fontId="17" fillId="0" borderId="0" xfId="0" applyNumberFormat="1" applyFont="1" applyFill="1" applyAlignment="1">
      <alignment vertical="center"/>
    </xf>
    <xf numFmtId="0" fontId="13" fillId="6" borderId="6" xfId="0" applyFont="1" applyFill="1" applyBorder="1" applyAlignment="1">
      <alignment vertical="center"/>
    </xf>
    <xf numFmtId="0" fontId="13" fillId="6" borderId="15" xfId="0" applyFont="1" applyFill="1" applyBorder="1" applyAlignment="1">
      <alignment vertical="center"/>
    </xf>
    <xf numFmtId="0" fontId="13" fillId="6" borderId="6" xfId="0" applyFont="1" applyFill="1" applyBorder="1" applyAlignment="1">
      <alignment horizontal="center" vertical="center"/>
    </xf>
    <xf numFmtId="0" fontId="13" fillId="6" borderId="15" xfId="0" applyFont="1" applyFill="1" applyBorder="1" applyAlignment="1">
      <alignment horizontal="center" vertical="center"/>
    </xf>
    <xf numFmtId="0" fontId="13" fillId="6" borderId="7" xfId="0" applyFont="1" applyFill="1" applyBorder="1" applyAlignment="1">
      <alignment horizontal="center" vertical="center"/>
    </xf>
    <xf numFmtId="0" fontId="17" fillId="4" borderId="0" xfId="0" applyFont="1" applyFill="1" applyAlignment="1" applyProtection="1">
      <alignment horizontal="center" vertical="center"/>
      <protection locked="0"/>
    </xf>
    <xf numFmtId="0" fontId="13" fillId="6" borderId="7" xfId="0" applyFont="1" applyFill="1" applyBorder="1">
      <alignment vertical="center"/>
    </xf>
    <xf numFmtId="0" fontId="13" fillId="4" borderId="1" xfId="0" applyFont="1" applyFill="1" applyBorder="1" applyAlignment="1" applyProtection="1">
      <alignment vertical="center" shrinkToFit="1"/>
      <protection locked="0"/>
    </xf>
    <xf numFmtId="0" fontId="13" fillId="0" borderId="0" xfId="0" applyFont="1" applyFill="1" applyAlignment="1">
      <alignment horizontal="right" vertical="center"/>
    </xf>
    <xf numFmtId="0" fontId="17" fillId="0" borderId="0" xfId="0" applyFont="1">
      <alignment vertical="center"/>
    </xf>
    <xf numFmtId="0" fontId="17" fillId="0" borderId="0" xfId="0" applyFont="1" applyAlignment="1">
      <alignment horizontal="left" vertical="top"/>
    </xf>
    <xf numFmtId="0" fontId="17" fillId="0" borderId="0" xfId="0" applyFont="1" applyProtection="1">
      <alignment vertical="center"/>
      <protection locked="0"/>
    </xf>
    <xf numFmtId="0" fontId="18" fillId="0" borderId="0" xfId="0" applyFont="1" applyAlignment="1">
      <alignment horizontal="center" vertical="center"/>
    </xf>
    <xf numFmtId="0" fontId="19" fillId="0" borderId="0" xfId="0" applyFont="1" applyAlignment="1">
      <alignment horizontal="left" vertical="top"/>
    </xf>
    <xf numFmtId="0" fontId="17" fillId="10" borderId="1" xfId="0" applyFont="1" applyFill="1" applyBorder="1" applyAlignment="1">
      <alignment horizontal="center" vertical="center"/>
    </xf>
    <xf numFmtId="0" fontId="19" fillId="10" borderId="1" xfId="0" applyFont="1" applyFill="1" applyBorder="1" applyAlignment="1">
      <alignment horizontal="center" vertical="top"/>
    </xf>
    <xf numFmtId="0" fontId="17" fillId="0" borderId="1" xfId="0" applyFont="1" applyBorder="1" applyAlignment="1">
      <alignment horizontal="center" vertical="center"/>
    </xf>
    <xf numFmtId="0" fontId="19" fillId="0" borderId="1" xfId="0" applyFont="1" applyBorder="1" applyAlignment="1">
      <alignment horizontal="left" vertical="center" wrapText="1"/>
    </xf>
    <xf numFmtId="0" fontId="20" fillId="0" borderId="1" xfId="0" applyFont="1" applyBorder="1" applyAlignment="1">
      <alignment horizontal="center" vertical="center"/>
    </xf>
    <xf numFmtId="0" fontId="21" fillId="0" borderId="1" xfId="0" applyFont="1" applyBorder="1" applyAlignment="1">
      <alignment horizontal="left" vertical="center" wrapText="1"/>
    </xf>
    <xf numFmtId="0" fontId="21" fillId="0" borderId="12" xfId="0" applyFont="1" applyBorder="1" applyAlignment="1">
      <alignment horizontal="left" vertical="center" wrapText="1"/>
    </xf>
    <xf numFmtId="0" fontId="17" fillId="0" borderId="33" xfId="0" applyFont="1" applyBorder="1">
      <alignment vertical="center"/>
    </xf>
    <xf numFmtId="0" fontId="19" fillId="0" borderId="12" xfId="0" applyFont="1" applyBorder="1" applyAlignment="1">
      <alignment vertical="center" wrapText="1"/>
    </xf>
  </cellXfs>
  <cellStyles count="57">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標準 3 2" xfId="8"/>
    <cellStyle name="ハイパーリンク" xfId="9" builtinId="8"/>
    <cellStyle name="アクセント 2" xfId="10" builtinId="33"/>
    <cellStyle name="訪問済ハイパーリンク" xfId="11" builtinId="9"/>
    <cellStyle name="桁区切り 3" xfId="12"/>
    <cellStyle name="20% - アクセント 4" xfId="13" builtinId="42"/>
    <cellStyle name="メモ" xfId="14" builtinId="10"/>
    <cellStyle name="良い" xfId="15" builtinId="26"/>
    <cellStyle name="警告文" xfId="16" builtinId="11"/>
    <cellStyle name="リンクセル" xfId="17" builtinId="24"/>
    <cellStyle name="タイトル" xfId="18" builtinId="15"/>
    <cellStyle name="説明文" xfId="19" builtinId="53"/>
    <cellStyle name="アクセント 6" xfId="20" builtinId="49"/>
    <cellStyle name="出力" xfId="21" builtinId="21"/>
    <cellStyle name="見出し 1" xfId="22" builtinId="16"/>
    <cellStyle name="見出し 2" xfId="23" builtinId="17"/>
    <cellStyle name="計算" xfId="24" builtinId="22"/>
    <cellStyle name="見出し 3" xfId="25" builtinId="18"/>
    <cellStyle name="見出し 4" xfId="26" builtinId="19"/>
    <cellStyle name="60% - アクセント 5" xfId="27" builtinId="48"/>
    <cellStyle name="チェックセル" xfId="28" builtinId="23"/>
    <cellStyle name="40% - アクセント 1" xfId="29" builtinId="31"/>
    <cellStyle name="集計" xfId="30" builtinId="25"/>
    <cellStyle name="悪い" xfId="31" builtinId="27"/>
    <cellStyle name="どちらでもない" xfId="32" builtinId="28"/>
    <cellStyle name="アクセント 1" xfId="33" builtinId="29"/>
    <cellStyle name="20% - アクセント 1" xfId="34" builtinId="30"/>
    <cellStyle name="20% - アクセント 5" xfId="35" builtinId="46"/>
    <cellStyle name="60% - アクセント 1" xfId="36" builtinId="32"/>
    <cellStyle name="20% - アクセント 2" xfId="37" builtinId="34"/>
    <cellStyle name="40% - アクセント 2" xfId="38" builtinId="35"/>
    <cellStyle name="20% - アクセント 6" xfId="39" builtinId="50"/>
    <cellStyle name="60% - アクセント 2" xfId="40" builtinId="36"/>
    <cellStyle name="アクセント 3" xfId="41" builtinId="37"/>
    <cellStyle name="桁区切り 2" xfId="42"/>
    <cellStyle name="20% - アクセント 3" xfId="43" builtinId="38"/>
    <cellStyle name="40% - アクセント 3" xfId="44" builtinId="39"/>
    <cellStyle name="60% - アクセント 3" xfId="45" builtinId="40"/>
    <cellStyle name="アクセント 4" xfId="46" builtinId="41"/>
    <cellStyle name="40% - アクセント 4" xfId="47" builtinId="43"/>
    <cellStyle name="60% - アクセント 4" xfId="48" builtinId="44"/>
    <cellStyle name="アクセント 5" xfId="49" builtinId="45"/>
    <cellStyle name="40% - アクセント 6" xfId="50" builtinId="51"/>
    <cellStyle name="60% - アクセント 6" xfId="51" builtinId="52"/>
    <cellStyle name="パーセント 2" xfId="52"/>
    <cellStyle name="桁区切り 3 2" xfId="53"/>
    <cellStyle name="標準 2" xfId="54"/>
    <cellStyle name="標準 2 2" xfId="55"/>
    <cellStyle name="標準 3" xfId="56"/>
  </cellStyles>
  <tableStyles count="0" defaultTableStyle="TableStyleMedium2" defaultPivotStyle="PivotStyleLight16"/>
  <colors>
    <mruColors>
      <color rgb="00FFFFCC"/>
      <color rgb="00CCFFCC"/>
      <color rgb="00CDFFFF"/>
      <color rgb="00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customXml" Target="../customXml/item3.xml"/><Relationship Id="rId23" Type="http://schemas.openxmlformats.org/officeDocument/2006/relationships/customXml" Target="../customXml/item2.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304800</xdr:colOff>
      <xdr:row>5</xdr:row>
      <xdr:rowOff>76200</xdr:rowOff>
    </xdr:from>
    <xdr:to>
      <xdr:col>9</xdr:col>
      <xdr:colOff>390525</xdr:colOff>
      <xdr:row>6</xdr:row>
      <xdr:rowOff>304800</xdr:rowOff>
    </xdr:to>
    <xdr:sp>
      <xdr:nvSpPr>
        <xdr:cNvPr id="2" name="正方形/長方形 1"/>
        <xdr:cNvSpPr/>
      </xdr:nvSpPr>
      <xdr:spPr>
        <a:xfrm>
          <a:off x="5264785" y="1616075"/>
          <a:ext cx="3533775" cy="1371600"/>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個票を複製する時は</a:t>
          </a:r>
          <a:endParaRPr kumimoji="1" lang="en-US" altLang="ja-JP" sz="1100">
            <a:solidFill>
              <a:srgbClr val="FF0000"/>
            </a:solidFill>
          </a:endParaRPr>
        </a:p>
        <a:p>
          <a:pPr algn="l"/>
          <a:r>
            <a:rPr kumimoji="1" lang="ja-JP" altLang="en-US" sz="1100">
              <a:solidFill>
                <a:srgbClr val="FF0000"/>
              </a:solidFill>
            </a:rPr>
            <a:t>①複製するシート</a:t>
          </a:r>
          <a:r>
            <a:rPr kumimoji="1" lang="ja-JP" altLang="ja-JP" sz="1100">
              <a:solidFill>
                <a:srgbClr val="FF0000"/>
              </a:solidFill>
              <a:effectLst/>
              <a:latin typeface="+mn-lt"/>
              <a:ea typeface="+mn-ea"/>
              <a:cs typeface="+mn-cs"/>
            </a:rPr>
            <a:t>「個票１」</a:t>
          </a:r>
          <a:r>
            <a:rPr kumimoji="1" lang="ja-JP" altLang="en-US" sz="1100">
              <a:solidFill>
                <a:srgbClr val="FF0000"/>
              </a:solidFill>
              <a:effectLst/>
              <a:latin typeface="+mn-lt"/>
              <a:ea typeface="+mn-ea"/>
              <a:cs typeface="+mn-cs"/>
            </a:rPr>
            <a:t>の上で</a:t>
          </a:r>
          <a:r>
            <a:rPr kumimoji="1" lang="ja-JP" altLang="en-US" sz="1100">
              <a:solidFill>
                <a:srgbClr val="FF0000"/>
              </a:solidFill>
            </a:rPr>
            <a:t>右クリック</a:t>
          </a:r>
          <a:endParaRPr kumimoji="1" lang="en-US" altLang="ja-JP" sz="1100">
            <a:solidFill>
              <a:srgbClr val="FF0000"/>
            </a:solidFill>
          </a:endParaRPr>
        </a:p>
        <a:p>
          <a:pPr algn="l"/>
          <a:r>
            <a:rPr kumimoji="1" lang="ja-JP" altLang="en-US" sz="1100">
              <a:solidFill>
                <a:srgbClr val="FF0000"/>
              </a:solidFill>
            </a:rPr>
            <a:t>②「移動またはコピー」を左クリック</a:t>
          </a:r>
          <a:endParaRPr kumimoji="1" lang="en-US" altLang="ja-JP" sz="1100">
            <a:solidFill>
              <a:srgbClr val="FF0000"/>
            </a:solidFill>
          </a:endParaRPr>
        </a:p>
        <a:p>
          <a:pPr algn="l"/>
          <a:r>
            <a:rPr kumimoji="1" lang="ja-JP" altLang="en-US" sz="1100">
              <a:solidFill>
                <a:srgbClr val="FF0000"/>
              </a:solidFill>
            </a:rPr>
            <a:t>③</a:t>
          </a:r>
          <a:r>
            <a:rPr kumimoji="1" lang="ja-JP" altLang="en-US" sz="1100">
              <a:solidFill>
                <a:srgbClr val="FF0000"/>
              </a:solidFill>
              <a:effectLst/>
              <a:latin typeface="+mn-lt"/>
              <a:ea typeface="+mn-ea"/>
              <a:cs typeface="+mn-cs"/>
            </a:rPr>
            <a:t>コピーを作成するのチェックを入れ、</a:t>
          </a:r>
          <a:r>
            <a:rPr kumimoji="1" lang="en-US" altLang="ja-JP" sz="1100">
              <a:solidFill>
                <a:srgbClr val="FF0000"/>
              </a:solidFill>
              <a:effectLst/>
              <a:latin typeface="+mn-lt"/>
              <a:ea typeface="+mn-ea"/>
              <a:cs typeface="+mn-cs"/>
            </a:rPr>
            <a:t>OK</a:t>
          </a:r>
          <a:r>
            <a:rPr kumimoji="1" lang="ja-JP" altLang="en-US" sz="1100">
              <a:solidFill>
                <a:srgbClr val="FF0000"/>
              </a:solidFill>
              <a:effectLst/>
              <a:latin typeface="+mn-lt"/>
              <a:ea typeface="+mn-ea"/>
              <a:cs typeface="+mn-cs"/>
            </a:rPr>
            <a:t>をクリック</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④「個票１（２）」が作成されるので、シート名を「個票</a:t>
          </a:r>
          <a:r>
            <a:rPr kumimoji="1" lang="en-US" altLang="ja-JP" sz="1100">
              <a:solidFill>
                <a:srgbClr val="FF0000"/>
              </a:solidFill>
              <a:effectLst/>
              <a:latin typeface="+mn-lt"/>
              <a:ea typeface="+mn-ea"/>
              <a:cs typeface="+mn-cs"/>
            </a:rPr>
            <a:t>2</a:t>
          </a:r>
          <a:r>
            <a:rPr kumimoji="1" lang="ja-JP" altLang="en-US" sz="1100">
              <a:solidFill>
                <a:srgbClr val="FF0000"/>
              </a:solidFill>
              <a:effectLst/>
              <a:latin typeface="+mn-lt"/>
              <a:ea typeface="+mn-ea"/>
              <a:cs typeface="+mn-cs"/>
            </a:rPr>
            <a:t>」に修正</a:t>
          </a:r>
          <a:endParaRPr kumimoji="1" lang="en-US" altLang="ja-JP" sz="1100">
            <a:solidFill>
              <a:srgbClr val="FF0000"/>
            </a:solidFill>
            <a:effectLst/>
            <a:latin typeface="+mn-lt"/>
            <a:ea typeface="+mn-ea"/>
            <a:cs typeface="+mn-cs"/>
          </a:endParaRPr>
        </a:p>
        <a:p>
          <a:pPr algn="l"/>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④は以降、「個票</a:t>
          </a:r>
          <a:r>
            <a:rPr kumimoji="1" lang="en-US" altLang="ja-JP" sz="1100">
              <a:solidFill>
                <a:srgbClr val="FF0000"/>
              </a:solidFill>
              <a:effectLst/>
              <a:latin typeface="+mn-lt"/>
              <a:ea typeface="+mn-ea"/>
              <a:cs typeface="+mn-cs"/>
            </a:rPr>
            <a:t>3</a:t>
          </a:r>
          <a:r>
            <a:rPr kumimoji="1" lang="ja-JP" altLang="en-US" sz="1100">
              <a:solidFill>
                <a:srgbClr val="FF0000"/>
              </a:solidFill>
              <a:effectLst/>
              <a:latin typeface="+mn-lt"/>
              <a:ea typeface="+mn-ea"/>
              <a:cs typeface="+mn-cs"/>
            </a:rPr>
            <a:t>」「個票</a:t>
          </a:r>
          <a:r>
            <a:rPr kumimoji="1" lang="en-US" altLang="ja-JP" sz="1100">
              <a:solidFill>
                <a:srgbClr val="FF0000"/>
              </a:solidFill>
              <a:effectLst/>
              <a:latin typeface="+mn-lt"/>
              <a:ea typeface="+mn-ea"/>
              <a:cs typeface="+mn-cs"/>
            </a:rPr>
            <a:t>4</a:t>
          </a:r>
          <a:r>
            <a:rPr kumimoji="1" lang="ja-JP" altLang="en-US" sz="1100">
              <a:solidFill>
                <a:srgbClr val="FF0000"/>
              </a:solidFill>
              <a:effectLst/>
              <a:latin typeface="+mn-lt"/>
              <a:ea typeface="+mn-ea"/>
              <a:cs typeface="+mn-cs"/>
            </a:rPr>
            <a:t>」・・・とする。</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上記作業により、必要分の個票を作成してください。</a:t>
          </a:r>
          <a:endParaRPr kumimoji="1" lang="en-US" altLang="ja-JP" sz="110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xdr:cNvPicPr>
          <a:picLocks noChangeAspect="1"/>
        </xdr:cNvPicPr>
      </xdr:nvPicPr>
      <xdr:blipFill>
        <a:blip r:embed="rId1"/>
        <a:stretch>
          <a:fillRect/>
        </a:stretch>
      </xdr:blipFill>
      <xdr:spPr>
        <a:xfrm>
          <a:off x="13047345" y="670560"/>
          <a:ext cx="5244465" cy="13834110"/>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13536930" y="15053945"/>
          <a:ext cx="4211320" cy="554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1"/>
  <sheetViews>
    <sheetView showGridLines="0" tabSelected="1" workbookViewId="0">
      <selection activeCell="A1" sqref="A1"/>
    </sheetView>
  </sheetViews>
  <sheetFormatPr defaultColWidth="9" defaultRowHeight="13" outlineLevelCol="2"/>
  <cols>
    <col min="1" max="1" width="5.37272727272727" style="284" customWidth="1"/>
    <col min="2" max="3" width="32.8727272727273" style="285" customWidth="1"/>
    <col min="4" max="4" width="4.25454545454545" style="284" customWidth="1"/>
    <col min="5" max="16384" width="9" style="284"/>
  </cols>
  <sheetData>
    <row r="1" spans="1:1">
      <c r="A1" s="286"/>
    </row>
    <row r="2" ht="16.5" spans="1:3">
      <c r="A2" s="287" t="s">
        <v>0</v>
      </c>
      <c r="B2" s="287"/>
      <c r="C2" s="287"/>
    </row>
    <row r="3" ht="14" spans="2:2">
      <c r="B3" s="288"/>
    </row>
    <row r="4" ht="14" spans="1:3">
      <c r="A4" s="289" t="s">
        <v>1</v>
      </c>
      <c r="B4" s="290" t="s">
        <v>2</v>
      </c>
      <c r="C4" s="290" t="s">
        <v>3</v>
      </c>
    </row>
    <row r="5" ht="63.75" customHeight="1" spans="1:3">
      <c r="A5" s="291">
        <v>1</v>
      </c>
      <c r="B5" s="292" t="s">
        <v>4</v>
      </c>
      <c r="C5" s="292"/>
    </row>
    <row r="6" ht="90" customHeight="1" spans="1:3">
      <c r="A6" s="291">
        <f t="shared" ref="A6:A10" si="0">A5+1</f>
        <v>2</v>
      </c>
      <c r="B6" s="292"/>
      <c r="C6" s="292" t="s">
        <v>5</v>
      </c>
    </row>
    <row r="7" ht="63.75" customHeight="1" spans="1:3">
      <c r="A7" s="293">
        <f t="shared" si="0"/>
        <v>3</v>
      </c>
      <c r="B7" s="294" t="s">
        <v>6</v>
      </c>
      <c r="C7" s="294"/>
    </row>
    <row r="8" ht="120" customHeight="1" spans="1:3">
      <c r="A8" s="291">
        <f t="shared" si="0"/>
        <v>4</v>
      </c>
      <c r="B8" s="295" t="s">
        <v>7</v>
      </c>
      <c r="C8" s="296"/>
    </row>
    <row r="9" ht="63.75" customHeight="1" spans="1:3">
      <c r="A9" s="291">
        <f t="shared" si="0"/>
        <v>5</v>
      </c>
      <c r="B9" s="294" t="s">
        <v>8</v>
      </c>
      <c r="C9" s="297"/>
    </row>
    <row r="10" ht="75" customHeight="1" spans="1:3">
      <c r="A10" s="291">
        <f t="shared" si="0"/>
        <v>6</v>
      </c>
      <c r="B10" s="292" t="s">
        <v>9</v>
      </c>
      <c r="C10" s="292"/>
    </row>
    <row r="11" ht="54" customHeight="1"/>
  </sheetData>
  <sheetProtection password="9C2F" sheet="1" objects="1"/>
  <mergeCells count="1">
    <mergeCell ref="A2:C2"/>
  </mergeCells>
  <printOptions horizontalCentered="1"/>
  <pageMargins left="0.708661417322835" right="0.708661417322835" top="0.748031496062992" bottom="0.354330708661417" header="0.31496062992126" footer="0.31496062992126"/>
  <pageSetup paperSize="9" scale="85"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V32"/>
  <sheetViews>
    <sheetView showGridLines="0" showZeros="0" view="pageBreakPreview" zoomScale="11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39">
      <c r="A1" s="104" t="s">
        <v>48</v>
      </c>
      <c r="AM1" s="181"/>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114" t="s">
        <v>73</v>
      </c>
      <c r="I7" s="141"/>
      <c r="J7" s="141"/>
      <c r="K7" s="141"/>
      <c r="L7" s="141"/>
      <c r="M7" s="141"/>
      <c r="N7" s="142"/>
      <c r="O7" s="111" t="s">
        <v>52</v>
      </c>
      <c r="P7" s="112"/>
      <c r="Q7" s="112"/>
      <c r="R7" s="112"/>
      <c r="S7" s="113"/>
      <c r="T7" s="156" t="s">
        <v>74</v>
      </c>
      <c r="U7" s="157"/>
      <c r="V7" s="157"/>
      <c r="W7" s="157"/>
      <c r="X7" s="157"/>
      <c r="Y7" s="157"/>
      <c r="Z7" s="157"/>
      <c r="AA7" s="157"/>
      <c r="AB7" s="157"/>
      <c r="AC7" s="157"/>
      <c r="AD7" s="157"/>
      <c r="AE7" s="157"/>
      <c r="AF7" s="157"/>
      <c r="AG7" s="157"/>
      <c r="AH7" s="157"/>
      <c r="AI7" s="157"/>
      <c r="AJ7" s="157"/>
      <c r="AK7" s="157"/>
      <c r="AL7" s="157"/>
      <c r="AM7" s="184"/>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121"/>
      <c r="I9" s="122"/>
      <c r="J9" s="122"/>
      <c r="K9" s="122"/>
      <c r="L9" s="122"/>
      <c r="M9" s="122"/>
      <c r="N9" s="122"/>
      <c r="O9" s="122"/>
      <c r="P9" s="122"/>
      <c r="Q9" s="122"/>
      <c r="R9" s="122"/>
      <c r="S9" s="122"/>
      <c r="T9" s="122"/>
      <c r="U9" s="122"/>
      <c r="V9" s="122"/>
      <c r="W9" s="122"/>
      <c r="X9" s="123"/>
      <c r="Y9" s="118"/>
      <c r="Z9" s="119"/>
      <c r="AA9" s="120"/>
      <c r="AB9" s="160"/>
      <c r="AC9" s="161"/>
      <c r="AD9" s="161"/>
      <c r="AE9" s="161"/>
      <c r="AF9" s="161"/>
      <c r="AG9" s="161"/>
      <c r="AH9" s="161"/>
      <c r="AI9" s="161"/>
      <c r="AJ9" s="161"/>
      <c r="AK9" s="161"/>
      <c r="AL9" s="161"/>
      <c r="AM9" s="185"/>
      <c r="AV9" s="102"/>
    </row>
    <row r="10" s="102" customFormat="1" ht="20.25" customHeight="1" spans="1:47">
      <c r="A10" s="111" t="s">
        <v>57</v>
      </c>
      <c r="B10" s="112"/>
      <c r="C10" s="112"/>
      <c r="D10" s="112"/>
      <c r="E10" s="112"/>
      <c r="F10" s="112"/>
      <c r="G10" s="112"/>
      <c r="H10" s="112"/>
      <c r="I10" s="112"/>
      <c r="J10" s="112"/>
      <c r="K10" s="113"/>
      <c r="L10" s="143" t="s">
        <v>75</v>
      </c>
      <c r="M10" s="144"/>
      <c r="N10" s="144"/>
      <c r="O10" s="144"/>
      <c r="P10" s="144"/>
      <c r="Q10" s="144"/>
      <c r="R10" s="144"/>
      <c r="S10" s="144"/>
      <c r="T10" s="144"/>
      <c r="U10" s="144"/>
      <c r="V10" s="144"/>
      <c r="W10" s="144"/>
      <c r="X10" s="144"/>
      <c r="Y10" s="144"/>
      <c r="Z10" s="144"/>
      <c r="AA10" s="144"/>
      <c r="AB10" s="144"/>
      <c r="AC10" s="144"/>
      <c r="AD10" s="144"/>
      <c r="AE10" s="144"/>
      <c r="AF10" s="162"/>
      <c r="AG10" s="186" t="s">
        <v>42</v>
      </c>
      <c r="AH10" s="187"/>
      <c r="AI10" s="188"/>
      <c r="AJ10" s="157">
        <v>100</v>
      </c>
      <c r="AK10" s="157"/>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158" t="s">
        <v>76</v>
      </c>
      <c r="Y14" s="163"/>
      <c r="Z14" s="164"/>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158" t="s">
        <v>76</v>
      </c>
      <c r="Y15" s="163"/>
      <c r="Z15" s="164"/>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158" t="s">
        <v>76</v>
      </c>
      <c r="Y16" s="163"/>
      <c r="Z16" s="164"/>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f>IFERROR(VLOOKUP(L10,リスト!B2:C12,2,FALSE)*AJ10,"")</f>
        <v>1800</v>
      </c>
      <c r="AE22" s="170"/>
      <c r="AF22" s="170"/>
      <c r="AG22" s="196" t="s">
        <v>67</v>
      </c>
      <c r="AH22" s="196"/>
      <c r="AI22" s="197">
        <f>IF(AD22="","",MIN(AD22,ROUNDDOWN(AF30/1000,0)))</f>
        <v>1800</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131" t="s">
        <v>77</v>
      </c>
      <c r="B25" s="131"/>
      <c r="C25" s="131"/>
      <c r="D25" s="131"/>
      <c r="E25" s="131"/>
      <c r="F25" s="131"/>
      <c r="G25" s="131"/>
      <c r="H25" s="132" t="s">
        <v>78</v>
      </c>
      <c r="I25" s="132"/>
      <c r="J25" s="132"/>
      <c r="K25" s="132"/>
      <c r="L25" s="132"/>
      <c r="M25" s="132"/>
      <c r="N25" s="132"/>
      <c r="O25" s="132"/>
      <c r="P25" s="132"/>
      <c r="Q25" s="132"/>
      <c r="R25" s="132"/>
      <c r="S25" s="132"/>
      <c r="T25" s="132"/>
      <c r="U25" s="132"/>
      <c r="V25" s="132"/>
      <c r="W25" s="132"/>
      <c r="X25" s="132"/>
      <c r="Y25" s="132"/>
      <c r="Z25" s="132"/>
      <c r="AA25" s="132"/>
      <c r="AB25" s="173" t="s">
        <v>79</v>
      </c>
      <c r="AC25" s="173"/>
      <c r="AD25" s="173"/>
      <c r="AE25" s="173"/>
      <c r="AF25" s="174">
        <v>5000000</v>
      </c>
      <c r="AG25" s="174"/>
      <c r="AH25" s="174"/>
      <c r="AI25" s="174"/>
      <c r="AJ25" s="174"/>
      <c r="AK25" s="174"/>
      <c r="AL25" s="174"/>
      <c r="AM25" s="174"/>
    </row>
    <row r="26" ht="15" customHeight="1" spans="1:39">
      <c r="A26" s="133" t="s">
        <v>80</v>
      </c>
      <c r="B26" s="133"/>
      <c r="C26" s="133"/>
      <c r="D26" s="133"/>
      <c r="E26" s="133"/>
      <c r="F26" s="133"/>
      <c r="G26" s="133"/>
      <c r="H26" s="134" t="s">
        <v>81</v>
      </c>
      <c r="I26" s="134"/>
      <c r="J26" s="134"/>
      <c r="K26" s="134"/>
      <c r="L26" s="134"/>
      <c r="M26" s="134"/>
      <c r="N26" s="134"/>
      <c r="O26" s="134"/>
      <c r="P26" s="134"/>
      <c r="Q26" s="134"/>
      <c r="R26" s="134"/>
      <c r="S26" s="134"/>
      <c r="T26" s="134"/>
      <c r="U26" s="134"/>
      <c r="V26" s="134"/>
      <c r="W26" s="134"/>
      <c r="X26" s="134"/>
      <c r="Y26" s="134"/>
      <c r="Z26" s="134"/>
      <c r="AA26" s="134"/>
      <c r="AB26" s="175" t="s">
        <v>79</v>
      </c>
      <c r="AC26" s="175"/>
      <c r="AD26" s="175"/>
      <c r="AE26" s="175"/>
      <c r="AF26" s="176">
        <v>300000</v>
      </c>
      <c r="AG26" s="176"/>
      <c r="AH26" s="176"/>
      <c r="AI26" s="176"/>
      <c r="AJ26" s="176"/>
      <c r="AK26" s="176"/>
      <c r="AL26" s="176"/>
      <c r="AM26" s="176"/>
    </row>
    <row r="27" ht="15" customHeight="1" spans="1:39">
      <c r="A27" s="133" t="s">
        <v>80</v>
      </c>
      <c r="B27" s="133"/>
      <c r="C27" s="133"/>
      <c r="D27" s="133"/>
      <c r="E27" s="133"/>
      <c r="F27" s="133"/>
      <c r="G27" s="133"/>
      <c r="H27" s="134" t="s">
        <v>82</v>
      </c>
      <c r="I27" s="134"/>
      <c r="J27" s="134"/>
      <c r="K27" s="134"/>
      <c r="L27" s="134"/>
      <c r="M27" s="134"/>
      <c r="N27" s="134"/>
      <c r="O27" s="134"/>
      <c r="P27" s="134"/>
      <c r="Q27" s="134"/>
      <c r="R27" s="134"/>
      <c r="S27" s="134"/>
      <c r="T27" s="134"/>
      <c r="U27" s="134"/>
      <c r="V27" s="134"/>
      <c r="W27" s="134"/>
      <c r="X27" s="134"/>
      <c r="Y27" s="134"/>
      <c r="Z27" s="134"/>
      <c r="AA27" s="134"/>
      <c r="AB27" s="175" t="s">
        <v>79</v>
      </c>
      <c r="AC27" s="175"/>
      <c r="AD27" s="175"/>
      <c r="AE27" s="175"/>
      <c r="AF27" s="176">
        <v>400000</v>
      </c>
      <c r="AG27" s="176"/>
      <c r="AH27" s="176"/>
      <c r="AI27" s="176"/>
      <c r="AJ27" s="176"/>
      <c r="AK27" s="176"/>
      <c r="AL27" s="176"/>
      <c r="AM27" s="176"/>
    </row>
    <row r="28" ht="15" customHeight="1" spans="1:48">
      <c r="A28" s="133"/>
      <c r="B28" s="133"/>
      <c r="C28" s="133"/>
      <c r="D28" s="133"/>
      <c r="E28" s="133"/>
      <c r="F28" s="133"/>
      <c r="G28" s="133"/>
      <c r="H28" s="134"/>
      <c r="I28" s="134"/>
      <c r="J28" s="134"/>
      <c r="K28" s="134"/>
      <c r="L28" s="134"/>
      <c r="M28" s="134"/>
      <c r="N28" s="134"/>
      <c r="O28" s="134"/>
      <c r="P28" s="134"/>
      <c r="Q28" s="134"/>
      <c r="R28" s="134"/>
      <c r="S28" s="134"/>
      <c r="T28" s="134"/>
      <c r="U28" s="134"/>
      <c r="V28" s="134"/>
      <c r="W28" s="134"/>
      <c r="X28" s="134"/>
      <c r="Y28" s="134"/>
      <c r="Z28" s="134"/>
      <c r="AA28" s="134"/>
      <c r="AB28" s="175"/>
      <c r="AC28" s="175"/>
      <c r="AD28" s="175"/>
      <c r="AE28" s="175"/>
      <c r="AF28" s="176"/>
      <c r="AG28" s="176"/>
      <c r="AH28" s="176"/>
      <c r="AI28" s="176"/>
      <c r="AJ28" s="176"/>
      <c r="AK28" s="176"/>
      <c r="AL28" s="176"/>
      <c r="AM28" s="176"/>
      <c r="AV28" s="104"/>
    </row>
    <row r="29" ht="15" customHeight="1" spans="1:39">
      <c r="A29" s="135"/>
      <c r="B29" s="135"/>
      <c r="C29" s="135"/>
      <c r="D29" s="135"/>
      <c r="E29" s="135"/>
      <c r="F29" s="135"/>
      <c r="G29" s="135"/>
      <c r="H29" s="136"/>
      <c r="I29" s="136"/>
      <c r="J29" s="136"/>
      <c r="K29" s="136"/>
      <c r="L29" s="136"/>
      <c r="M29" s="136"/>
      <c r="N29" s="136"/>
      <c r="O29" s="136"/>
      <c r="P29" s="136"/>
      <c r="Q29" s="136"/>
      <c r="R29" s="136"/>
      <c r="S29" s="136"/>
      <c r="T29" s="136"/>
      <c r="U29" s="136"/>
      <c r="V29" s="136"/>
      <c r="W29" s="136"/>
      <c r="X29" s="136"/>
      <c r="Y29" s="136"/>
      <c r="Z29" s="136"/>
      <c r="AA29" s="136"/>
      <c r="AB29" s="177"/>
      <c r="AC29" s="177"/>
      <c r="AD29" s="177"/>
      <c r="AE29" s="177"/>
      <c r="AF29" s="178"/>
      <c r="AG29" s="178"/>
      <c r="AH29" s="178"/>
      <c r="AI29" s="178"/>
      <c r="AJ29" s="178"/>
      <c r="AK29" s="178"/>
      <c r="AL29" s="178"/>
      <c r="AM29" s="178"/>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5700000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リスト!$B$2:$B$19</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P34"/>
  <sheetViews>
    <sheetView showZeros="0" view="pageBreakPreview" zoomScaleNormal="100" workbookViewId="0">
      <selection activeCell="A1" sqref="A1"/>
    </sheetView>
  </sheetViews>
  <sheetFormatPr defaultColWidth="2.25454545454545" defaultRowHeight="12"/>
  <cols>
    <col min="1" max="1" width="2.62727272727273" style="261" customWidth="1"/>
    <col min="2" max="37" width="2.25454545454545" style="261"/>
    <col min="38" max="39" width="2.25454545454545" style="260"/>
    <col min="40" max="16384" width="2.25454545454545" style="261"/>
  </cols>
  <sheetData>
    <row r="1" ht="13" spans="1:39">
      <c r="A1" s="260" t="s">
        <v>10</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M1" s="264"/>
    </row>
    <row r="2" ht="22.5" customHeight="1" spans="1:39">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row>
    <row r="3" ht="13" spans="1:39">
      <c r="A3" s="263"/>
      <c r="B3" s="263"/>
      <c r="C3" s="262"/>
      <c r="D3" s="262"/>
      <c r="E3" s="263"/>
      <c r="F3" s="263"/>
      <c r="G3" s="263"/>
      <c r="H3" s="263"/>
      <c r="I3" s="263"/>
      <c r="J3" s="263"/>
      <c r="K3" s="263"/>
      <c r="L3" s="263"/>
      <c r="M3" s="263"/>
      <c r="N3" s="263"/>
      <c r="O3" s="263"/>
      <c r="P3" s="263"/>
      <c r="Q3" s="263"/>
      <c r="R3" s="263"/>
      <c r="S3" s="263"/>
      <c r="T3" s="263"/>
      <c r="U3" s="263"/>
      <c r="V3" s="263"/>
      <c r="W3" s="263"/>
      <c r="X3" s="263"/>
      <c r="Y3" s="263"/>
      <c r="Z3" s="263"/>
      <c r="AA3" s="263"/>
      <c r="AB3" s="263"/>
      <c r="AC3" s="264" t="s">
        <v>11</v>
      </c>
      <c r="AD3" s="280"/>
      <c r="AE3" s="280"/>
      <c r="AF3" s="262" t="s">
        <v>12</v>
      </c>
      <c r="AG3" s="280"/>
      <c r="AH3" s="280"/>
      <c r="AI3" s="262" t="s">
        <v>13</v>
      </c>
      <c r="AJ3" s="280"/>
      <c r="AK3" s="280"/>
      <c r="AL3" s="262" t="s">
        <v>14</v>
      </c>
      <c r="AM3" s="262"/>
    </row>
    <row r="4" s="260" customFormat="1" ht="45" customHeight="1" spans="1:39">
      <c r="A4" s="263"/>
      <c r="B4" s="263"/>
      <c r="C4" s="262"/>
      <c r="D4" s="262"/>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row>
    <row r="5" ht="18" customHeight="1" spans="1:39">
      <c r="A5" s="264" t="s">
        <v>15</v>
      </c>
      <c r="B5" s="264"/>
      <c r="C5" s="264"/>
      <c r="D5" s="264"/>
      <c r="E5" s="264"/>
      <c r="F5" s="264"/>
      <c r="G5" s="264"/>
      <c r="H5" s="263"/>
      <c r="I5" s="263" t="s">
        <v>16</v>
      </c>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row>
    <row r="6" ht="45" customHeight="1" spans="1:39">
      <c r="A6" s="264"/>
      <c r="B6" s="264"/>
      <c r="C6" s="264"/>
      <c r="D6" s="264"/>
      <c r="E6" s="264"/>
      <c r="F6" s="264"/>
      <c r="G6" s="264"/>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row>
    <row r="7" ht="15.75" customHeight="1" spans="1:42">
      <c r="A7" s="264"/>
      <c r="B7" s="264"/>
      <c r="C7" s="264"/>
      <c r="D7" s="264"/>
      <c r="E7" s="264"/>
      <c r="F7" s="264"/>
      <c r="G7" s="264"/>
      <c r="H7" s="263"/>
      <c r="I7" s="263"/>
      <c r="J7" s="263"/>
      <c r="K7" s="263"/>
      <c r="L7" s="263"/>
      <c r="M7" s="263"/>
      <c r="N7" s="263"/>
      <c r="O7" s="263"/>
      <c r="P7" s="263"/>
      <c r="Q7" s="263" t="s">
        <v>17</v>
      </c>
      <c r="R7" s="263"/>
      <c r="S7" s="263"/>
      <c r="T7" s="263"/>
      <c r="U7" s="271" t="s">
        <v>18</v>
      </c>
      <c r="V7" s="271"/>
      <c r="W7" s="271"/>
      <c r="X7" s="271"/>
      <c r="Y7" s="271"/>
      <c r="Z7" s="268"/>
      <c r="AA7" s="280"/>
      <c r="AB7" s="280"/>
      <c r="AC7" s="280"/>
      <c r="AD7" s="280"/>
      <c r="AE7" s="280"/>
      <c r="AF7" s="280"/>
      <c r="AG7" s="280"/>
      <c r="AH7" s="280"/>
      <c r="AI7" s="280"/>
      <c r="AJ7" s="280"/>
      <c r="AK7" s="280"/>
      <c r="AL7" s="264"/>
      <c r="AM7" s="263"/>
      <c r="AP7" s="261"/>
    </row>
    <row r="8" ht="15.75" customHeight="1" spans="1:42">
      <c r="A8" s="264"/>
      <c r="B8" s="264"/>
      <c r="C8" s="264"/>
      <c r="D8" s="264"/>
      <c r="E8" s="264"/>
      <c r="F8" s="264"/>
      <c r="G8" s="264"/>
      <c r="H8" s="263"/>
      <c r="I8" s="263"/>
      <c r="J8" s="263"/>
      <c r="K8" s="263"/>
      <c r="L8" s="263"/>
      <c r="M8" s="263"/>
      <c r="N8" s="263"/>
      <c r="O8" s="263"/>
      <c r="P8" s="263"/>
      <c r="Q8" s="263"/>
      <c r="R8" s="263"/>
      <c r="S8" s="263"/>
      <c r="T8" s="263"/>
      <c r="U8" s="271" t="s">
        <v>19</v>
      </c>
      <c r="V8" s="271"/>
      <c r="W8" s="271"/>
      <c r="X8" s="271"/>
      <c r="Y8" s="271"/>
      <c r="Z8" s="268"/>
      <c r="AA8" s="280"/>
      <c r="AB8" s="280"/>
      <c r="AC8" s="280"/>
      <c r="AD8" s="280"/>
      <c r="AE8" s="280"/>
      <c r="AF8" s="280"/>
      <c r="AG8" s="280"/>
      <c r="AH8" s="280"/>
      <c r="AI8" s="280"/>
      <c r="AJ8" s="280"/>
      <c r="AK8" s="280"/>
      <c r="AL8" s="264"/>
      <c r="AM8" s="263"/>
      <c r="AP8" s="261"/>
    </row>
    <row r="9" ht="15.75" customHeight="1" spans="1:42">
      <c r="A9" s="264"/>
      <c r="B9" s="264"/>
      <c r="C9" s="264"/>
      <c r="D9" s="264"/>
      <c r="E9" s="264"/>
      <c r="F9" s="264"/>
      <c r="G9" s="264"/>
      <c r="H9" s="263"/>
      <c r="I9" s="263"/>
      <c r="J9" s="263"/>
      <c r="K9" s="263"/>
      <c r="L9" s="263"/>
      <c r="M9" s="263"/>
      <c r="N9" s="263"/>
      <c r="O9" s="263"/>
      <c r="P9" s="263"/>
      <c r="Q9" s="263"/>
      <c r="R9" s="263"/>
      <c r="S9" s="263"/>
      <c r="T9" s="263"/>
      <c r="U9" s="272" t="s">
        <v>20</v>
      </c>
      <c r="V9" s="272"/>
      <c r="W9" s="272"/>
      <c r="X9" s="272"/>
      <c r="Y9" s="272"/>
      <c r="Z9" s="268"/>
      <c r="AA9" s="280"/>
      <c r="AB9" s="280"/>
      <c r="AC9" s="280"/>
      <c r="AD9" s="280"/>
      <c r="AE9" s="280"/>
      <c r="AF9" s="280"/>
      <c r="AG9" s="280"/>
      <c r="AH9" s="280"/>
      <c r="AI9" s="280"/>
      <c r="AJ9" s="280"/>
      <c r="AK9" s="280"/>
      <c r="AL9" s="283"/>
      <c r="AM9" s="263"/>
      <c r="AP9" s="261"/>
    </row>
    <row r="10" s="260" customFormat="1" ht="60" customHeight="1" spans="1:39">
      <c r="A10" s="264"/>
      <c r="B10" s="264"/>
      <c r="C10" s="264"/>
      <c r="D10" s="264"/>
      <c r="E10" s="264"/>
      <c r="F10" s="264"/>
      <c r="G10" s="264"/>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row>
    <row r="11" s="260" customFormat="1" ht="18" customHeight="1" spans="1:39">
      <c r="A11" s="265"/>
      <c r="B11" s="265"/>
      <c r="C11" s="265"/>
      <c r="D11" s="265"/>
      <c r="E11" s="265"/>
      <c r="F11" s="265"/>
      <c r="G11" s="265"/>
      <c r="H11" s="265"/>
      <c r="I11" s="265"/>
      <c r="J11" s="268" t="s">
        <v>21</v>
      </c>
      <c r="K11" s="268"/>
      <c r="L11" s="268"/>
      <c r="M11" s="268"/>
      <c r="N11" s="268"/>
      <c r="O11" s="268"/>
      <c r="P11" s="268"/>
      <c r="Q11" s="268"/>
      <c r="R11" s="268"/>
      <c r="S11" s="268"/>
      <c r="T11" s="268"/>
      <c r="U11" s="268"/>
      <c r="V11" s="268"/>
      <c r="W11" s="268"/>
      <c r="X11" s="268"/>
      <c r="Y11" s="268"/>
      <c r="Z11" s="268"/>
      <c r="AA11" s="268"/>
      <c r="AB11" s="268"/>
      <c r="AC11" s="268"/>
      <c r="AD11" s="268"/>
      <c r="AE11" s="268"/>
      <c r="AF11" s="265"/>
      <c r="AG11" s="265"/>
      <c r="AH11" s="265"/>
      <c r="AI11" s="265"/>
      <c r="AJ11" s="265"/>
      <c r="AK11" s="265"/>
      <c r="AL11" s="265"/>
      <c r="AM11" s="265"/>
    </row>
    <row r="12" s="260" customFormat="1" ht="18" customHeight="1" spans="1:39">
      <c r="A12" s="265"/>
      <c r="B12" s="265"/>
      <c r="C12" s="265"/>
      <c r="D12" s="265"/>
      <c r="E12" s="265"/>
      <c r="F12" s="265"/>
      <c r="G12" s="265"/>
      <c r="H12" s="265"/>
      <c r="I12" s="265"/>
      <c r="J12" s="268" t="s">
        <v>22</v>
      </c>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row>
    <row r="13" s="260" customFormat="1" ht="56.25" customHeight="1" spans="1:39">
      <c r="A13" s="263"/>
      <c r="B13" s="263"/>
      <c r="C13" s="262"/>
      <c r="D13" s="262"/>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row>
    <row r="14" s="260" customFormat="1" ht="49.5" customHeight="1" spans="1:40">
      <c r="A14" s="266" t="s">
        <v>23</v>
      </c>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row>
    <row r="15" s="260" customFormat="1" ht="57.75" customHeight="1" spans="1:39">
      <c r="A15" s="263"/>
      <c r="B15" s="263"/>
      <c r="C15" s="263"/>
      <c r="D15" s="263"/>
      <c r="E15" s="263"/>
      <c r="F15" s="263"/>
      <c r="G15" s="263"/>
      <c r="H15" s="263"/>
      <c r="I15" s="263"/>
      <c r="J15" s="263"/>
      <c r="K15" s="263"/>
      <c r="L15" s="263"/>
      <c r="M15" s="263"/>
      <c r="N15" s="263"/>
      <c r="O15" s="263"/>
      <c r="P15" s="263"/>
      <c r="Q15" s="263"/>
      <c r="R15" s="263"/>
      <c r="S15" s="263" t="s">
        <v>24</v>
      </c>
      <c r="T15" s="263"/>
      <c r="U15" s="263"/>
      <c r="V15" s="263"/>
      <c r="W15" s="263"/>
      <c r="X15" s="263"/>
      <c r="Y15" s="263"/>
      <c r="Z15" s="263"/>
      <c r="AA15" s="263"/>
      <c r="AB15" s="263"/>
      <c r="AC15" s="263"/>
      <c r="AD15" s="263"/>
      <c r="AE15" s="263"/>
      <c r="AF15" s="263"/>
      <c r="AG15" s="263"/>
      <c r="AH15" s="263"/>
      <c r="AI15" s="263"/>
      <c r="AJ15" s="263"/>
      <c r="AK15" s="263"/>
      <c r="AL15" s="263"/>
      <c r="AM15" s="263"/>
    </row>
    <row r="16" s="260" customFormat="1" ht="14.25" customHeight="1" spans="1:42">
      <c r="A16" s="263"/>
      <c r="B16" s="267" t="s">
        <v>25</v>
      </c>
      <c r="C16" s="267"/>
      <c r="D16" s="267"/>
      <c r="E16" s="267"/>
      <c r="F16" s="267"/>
      <c r="G16" s="267"/>
      <c r="H16" s="267"/>
      <c r="I16" s="267"/>
      <c r="J16" s="267"/>
      <c r="K16" s="267"/>
      <c r="L16" s="267"/>
      <c r="M16" s="267"/>
      <c r="N16" s="267"/>
      <c r="O16" s="267"/>
      <c r="R16" s="260" t="s">
        <v>26</v>
      </c>
      <c r="S16" s="273">
        <f ca="1">申請・精算額一覧!G105*1000</f>
        <v>0</v>
      </c>
      <c r="T16" s="273"/>
      <c r="U16" s="273"/>
      <c r="V16" s="273"/>
      <c r="W16" s="273"/>
      <c r="X16" s="273"/>
      <c r="Y16" s="273"/>
      <c r="Z16" s="273"/>
      <c r="AA16" s="273"/>
      <c r="AB16" s="263" t="s">
        <v>27</v>
      </c>
      <c r="AC16" s="263"/>
      <c r="AD16" s="263"/>
      <c r="AE16" s="263"/>
      <c r="AF16" s="263"/>
      <c r="AG16" s="263"/>
      <c r="AH16" s="263"/>
      <c r="AI16" s="263"/>
      <c r="AJ16" s="263"/>
      <c r="AK16" s="263"/>
      <c r="AL16" s="263"/>
      <c r="AM16" s="263"/>
      <c r="AP16" s="261"/>
    </row>
    <row r="17" s="260" customFormat="1" ht="14.25" customHeight="1" spans="1:39">
      <c r="A17" s="263"/>
      <c r="B17" s="263"/>
      <c r="C17" s="263"/>
      <c r="D17" s="263"/>
      <c r="E17" s="263"/>
      <c r="F17" s="263"/>
      <c r="G17" s="263"/>
      <c r="H17" s="263"/>
      <c r="I17" s="263"/>
      <c r="J17" s="263"/>
      <c r="K17" s="263"/>
      <c r="L17" s="263"/>
      <c r="X17" s="263"/>
      <c r="Y17" s="263"/>
      <c r="Z17" s="263"/>
      <c r="AA17" s="263"/>
      <c r="AB17" s="263"/>
      <c r="AC17" s="263"/>
      <c r="AD17" s="263"/>
      <c r="AE17" s="263"/>
      <c r="AF17" s="263"/>
      <c r="AG17" s="263"/>
      <c r="AH17" s="263"/>
      <c r="AI17" s="263"/>
      <c r="AJ17" s="263"/>
      <c r="AK17" s="263"/>
      <c r="AL17" s="263"/>
      <c r="AM17" s="263"/>
    </row>
    <row r="18" s="260" customFormat="1" ht="14.25" customHeight="1" spans="1:39">
      <c r="A18" s="263"/>
      <c r="B18" s="263"/>
      <c r="C18" s="268"/>
      <c r="D18" s="268"/>
      <c r="E18" s="268"/>
      <c r="F18" s="268"/>
      <c r="G18" s="268"/>
      <c r="H18" s="268"/>
      <c r="I18" s="268"/>
      <c r="J18" s="268"/>
      <c r="K18" s="268"/>
      <c r="L18" s="268"/>
      <c r="M18" s="268"/>
      <c r="N18" s="268"/>
      <c r="O18" s="268"/>
      <c r="P18" s="268"/>
      <c r="Q18" s="268"/>
      <c r="R18" s="268"/>
      <c r="S18" s="268"/>
      <c r="T18" s="268"/>
      <c r="U18" s="268"/>
      <c r="V18" s="268"/>
      <c r="W18" s="268"/>
      <c r="X18" s="274"/>
      <c r="Y18" s="274"/>
      <c r="Z18" s="274"/>
      <c r="AA18" s="274"/>
      <c r="AB18" s="274"/>
      <c r="AC18" s="263"/>
      <c r="AD18" s="263"/>
      <c r="AE18" s="263"/>
      <c r="AF18" s="263"/>
      <c r="AG18" s="263"/>
      <c r="AH18" s="263"/>
      <c r="AI18" s="263"/>
      <c r="AJ18" s="263"/>
      <c r="AK18" s="263"/>
      <c r="AL18" s="263"/>
      <c r="AM18" s="263"/>
    </row>
    <row r="19" s="260" customFormat="1" ht="14.25" customHeight="1" spans="2:37">
      <c r="B19" s="263" t="s">
        <v>28</v>
      </c>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row>
    <row r="20" s="260" customFormat="1" ht="14.25" customHeight="1" spans="2:37">
      <c r="B20" s="263" t="s">
        <v>29</v>
      </c>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row>
    <row r="21" s="260" customFormat="1" ht="28.5" customHeight="1" spans="2:40">
      <c r="B21" s="266" t="s">
        <v>30</v>
      </c>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row>
    <row r="22" s="260" customFormat="1" ht="14.25" customHeight="1" spans="2:40">
      <c r="B22" s="269" t="s">
        <v>31</v>
      </c>
      <c r="C22" s="269"/>
      <c r="D22" s="269"/>
      <c r="E22" s="269"/>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row>
    <row r="23" s="260" customFormat="1"/>
    <row r="24" s="260" customFormat="1"/>
    <row r="25" s="260" customFormat="1" spans="20:20">
      <c r="T25" s="260" t="s">
        <v>32</v>
      </c>
    </row>
    <row r="26" s="260" customFormat="1" ht="6" customHeight="1"/>
    <row r="27" ht="18.75" customHeight="1" spans="1:37">
      <c r="A27" s="260"/>
      <c r="B27" s="260"/>
      <c r="C27" s="260"/>
      <c r="D27" s="260"/>
      <c r="E27" s="260"/>
      <c r="F27" s="260"/>
      <c r="G27" s="260"/>
      <c r="H27" s="260"/>
      <c r="I27" s="260"/>
      <c r="J27" s="260"/>
      <c r="K27" s="260"/>
      <c r="L27" s="260"/>
      <c r="M27" s="260"/>
      <c r="N27" s="260"/>
      <c r="O27" s="260"/>
      <c r="P27" s="260"/>
      <c r="Q27" s="260"/>
      <c r="R27" s="260"/>
      <c r="S27" s="260"/>
      <c r="T27" s="260"/>
      <c r="U27" s="275" t="s">
        <v>33</v>
      </c>
      <c r="V27" s="276"/>
      <c r="W27" s="276"/>
      <c r="X27" s="276"/>
      <c r="Y27" s="276"/>
      <c r="Z27" s="276"/>
      <c r="AA27" s="276"/>
      <c r="AB27" s="281"/>
      <c r="AC27" s="282"/>
      <c r="AD27" s="282"/>
      <c r="AE27" s="282"/>
      <c r="AF27" s="282"/>
      <c r="AG27" s="282"/>
      <c r="AH27" s="282"/>
      <c r="AI27" s="282"/>
      <c r="AJ27" s="282"/>
      <c r="AK27" s="282"/>
    </row>
    <row r="28" ht="18.75" customHeight="1" spans="1:37">
      <c r="A28" s="260"/>
      <c r="B28" s="260"/>
      <c r="C28" s="260"/>
      <c r="D28" s="260"/>
      <c r="E28" s="260"/>
      <c r="F28" s="260"/>
      <c r="G28" s="260"/>
      <c r="H28" s="260"/>
      <c r="I28" s="260"/>
      <c r="J28" s="260"/>
      <c r="K28" s="260"/>
      <c r="L28" s="260"/>
      <c r="M28" s="260"/>
      <c r="N28" s="260"/>
      <c r="O28" s="260"/>
      <c r="P28" s="260"/>
      <c r="Q28" s="260"/>
      <c r="R28" s="260"/>
      <c r="S28" s="260"/>
      <c r="T28" s="260"/>
      <c r="U28" s="277" t="s">
        <v>34</v>
      </c>
      <c r="V28" s="278"/>
      <c r="W28" s="278"/>
      <c r="X28" s="279"/>
      <c r="Y28" s="278" t="s">
        <v>35</v>
      </c>
      <c r="Z28" s="278"/>
      <c r="AA28" s="278"/>
      <c r="AB28" s="279"/>
      <c r="AC28" s="282"/>
      <c r="AD28" s="282"/>
      <c r="AE28" s="282"/>
      <c r="AF28" s="282"/>
      <c r="AG28" s="282"/>
      <c r="AH28" s="282"/>
      <c r="AI28" s="282"/>
      <c r="AJ28" s="282"/>
      <c r="AK28" s="282"/>
    </row>
    <row r="29" ht="18.75" customHeight="1" spans="1:37">
      <c r="A29" s="270"/>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row>
    <row r="30" spans="1:37">
      <c r="A30" s="270"/>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row>
    <row r="31" spans="1:37">
      <c r="A31" s="270"/>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row>
    <row r="32" spans="1:37">
      <c r="A32" s="270"/>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row>
    <row r="33" spans="1:37">
      <c r="A33" s="270"/>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row>
    <row r="34" spans="1:37">
      <c r="A34" s="270"/>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row>
  </sheetData>
  <sheetProtection password="9C2F" sheet="1" objects="1"/>
  <mergeCells count="20">
    <mergeCell ref="AD3:AE3"/>
    <mergeCell ref="AG3:AH3"/>
    <mergeCell ref="AJ3:AK3"/>
    <mergeCell ref="A5:G5"/>
    <mergeCell ref="U7:Y7"/>
    <mergeCell ref="AA7:AK7"/>
    <mergeCell ref="U8:Y8"/>
    <mergeCell ref="AA8:AK8"/>
    <mergeCell ref="U9:Y9"/>
    <mergeCell ref="AA9:AK9"/>
    <mergeCell ref="A14:AN14"/>
    <mergeCell ref="B16:O16"/>
    <mergeCell ref="S16:AA16"/>
    <mergeCell ref="B21:AN21"/>
    <mergeCell ref="B22:AN22"/>
    <mergeCell ref="U27:AA27"/>
    <mergeCell ref="AC27:AK27"/>
    <mergeCell ref="U28:X28"/>
    <mergeCell ref="Y28:AB28"/>
    <mergeCell ref="AC28:AK28"/>
  </mergeCells>
  <printOptions horizontalCentered="1"/>
  <pageMargins left="0.708661417322835" right="0.708661417322835" top="0.94488188976378" bottom="0.748031496062992" header="0.31496062992126" footer="0.31496062992126"/>
  <pageSetup paperSize="9" scale="98" orientation="portrait" blackAndWhite="1"/>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AB103"/>
  <sheetViews>
    <sheetView topLeftCell="A61" workbookViewId="0">
      <selection activeCell="G69" sqref="G69"/>
    </sheetView>
  </sheetViews>
  <sheetFormatPr defaultColWidth="9" defaultRowHeight="14"/>
  <cols>
    <col min="1" max="2" width="3.87272727272727" style="3" customWidth="1"/>
    <col min="3" max="3" width="13.8727272727273" style="3" customWidth="1"/>
    <col min="4" max="4" width="3.87272727272727" style="3" customWidth="1"/>
    <col min="5" max="5" width="35.6272727272727" style="3" customWidth="1"/>
    <col min="6" max="6" width="26.1272727272727" style="3" customWidth="1"/>
    <col min="7" max="7" width="63.6272727272727" style="3" customWidth="1"/>
    <col min="8" max="8" width="26.3727272727273" style="3" customWidth="1"/>
    <col min="9" max="9" width="63.6272727272727" style="3" customWidth="1"/>
    <col min="10" max="10" width="26.3727272727273" style="3" customWidth="1"/>
    <col min="11" max="16384" width="9" style="3"/>
  </cols>
  <sheetData>
    <row r="1" ht="26.25" customHeight="1" spans="1:10">
      <c r="A1" s="4" t="s">
        <v>83</v>
      </c>
      <c r="B1" s="5"/>
      <c r="C1" s="4" t="s">
        <v>84</v>
      </c>
      <c r="I1" s="4"/>
      <c r="J1" s="4"/>
    </row>
    <row r="2" ht="27" customHeight="1" spans="1:10">
      <c r="A2" s="6" t="s">
        <v>85</v>
      </c>
      <c r="B2" s="7"/>
      <c r="C2" s="8"/>
      <c r="D2" s="8"/>
      <c r="E2" s="8"/>
      <c r="F2" s="8"/>
      <c r="G2" s="8"/>
      <c r="H2" s="9"/>
      <c r="I2" s="66" t="s">
        <v>86</v>
      </c>
      <c r="J2" s="67"/>
    </row>
    <row r="3" ht="30" customHeight="1" spans="1:8">
      <c r="A3" s="10"/>
      <c r="B3" s="11"/>
      <c r="C3" s="12"/>
      <c r="D3" s="12"/>
      <c r="E3" s="12"/>
      <c r="F3" s="12"/>
      <c r="G3" s="13" t="s">
        <v>87</v>
      </c>
      <c r="H3" s="14"/>
    </row>
    <row r="4" ht="71.25" customHeight="1" spans="1:8">
      <c r="A4" s="15"/>
      <c r="B4" s="16"/>
      <c r="C4" s="17" t="s">
        <v>88</v>
      </c>
      <c r="D4" s="18"/>
      <c r="E4" s="18"/>
      <c r="F4" s="19"/>
      <c r="G4" s="20" t="s">
        <v>89</v>
      </c>
      <c r="H4" s="21"/>
    </row>
    <row r="5" ht="18.95" customHeight="1" spans="1:15">
      <c r="A5" s="22"/>
      <c r="B5" s="23"/>
      <c r="C5" s="24" t="s">
        <v>90</v>
      </c>
      <c r="D5" s="24">
        <v>1</v>
      </c>
      <c r="E5" s="25" t="s">
        <v>91</v>
      </c>
      <c r="F5" s="24" t="s">
        <v>92</v>
      </c>
      <c r="G5" s="26">
        <v>653</v>
      </c>
      <c r="H5" s="27" t="s">
        <v>93</v>
      </c>
      <c r="K5" s="68"/>
      <c r="L5" s="69"/>
      <c r="M5" s="68"/>
      <c r="N5" s="69"/>
      <c r="O5" s="50"/>
    </row>
    <row r="6" ht="18.95" customHeight="1" spans="1:15">
      <c r="A6" s="22"/>
      <c r="B6" s="23"/>
      <c r="C6" s="24"/>
      <c r="D6" s="24">
        <v>2</v>
      </c>
      <c r="E6" s="25"/>
      <c r="F6" s="24" t="s">
        <v>94</v>
      </c>
      <c r="G6" s="26">
        <v>831</v>
      </c>
      <c r="H6" s="27" t="s">
        <v>93</v>
      </c>
      <c r="K6" s="68"/>
      <c r="L6" s="69"/>
      <c r="M6" s="68"/>
      <c r="N6" s="69"/>
      <c r="O6" s="50"/>
    </row>
    <row r="7" ht="18.95" customHeight="1" spans="1:15">
      <c r="A7" s="22"/>
      <c r="B7" s="23"/>
      <c r="C7" s="24"/>
      <c r="D7" s="24">
        <v>3</v>
      </c>
      <c r="E7" s="25"/>
      <c r="F7" s="24" t="s">
        <v>95</v>
      </c>
      <c r="G7" s="26">
        <v>1075</v>
      </c>
      <c r="H7" s="27" t="s">
        <v>93</v>
      </c>
      <c r="K7" s="68"/>
      <c r="L7" s="69"/>
      <c r="M7" s="68"/>
      <c r="N7" s="69"/>
      <c r="O7" s="50"/>
    </row>
    <row r="8" ht="18.95" customHeight="1" spans="1:15">
      <c r="A8" s="22"/>
      <c r="B8" s="23"/>
      <c r="C8" s="24"/>
      <c r="D8" s="24">
        <v>4</v>
      </c>
      <c r="E8" s="28" t="s">
        <v>96</v>
      </c>
      <c r="F8" s="28"/>
      <c r="G8" s="26">
        <v>305</v>
      </c>
      <c r="H8" s="27" t="s">
        <v>93</v>
      </c>
      <c r="K8" s="68"/>
      <c r="L8" s="69"/>
      <c r="M8" s="68"/>
      <c r="N8" s="69"/>
      <c r="O8" s="50"/>
    </row>
    <row r="9" ht="18.95" customHeight="1" spans="1:15">
      <c r="A9" s="22"/>
      <c r="B9" s="23"/>
      <c r="C9" s="24"/>
      <c r="D9" s="24">
        <v>5</v>
      </c>
      <c r="E9" s="25" t="s">
        <v>97</v>
      </c>
      <c r="F9" s="25"/>
      <c r="G9" s="26">
        <v>340</v>
      </c>
      <c r="H9" s="27" t="s">
        <v>93</v>
      </c>
      <c r="K9" s="68"/>
      <c r="L9" s="69"/>
      <c r="M9" s="68"/>
      <c r="N9" s="69"/>
      <c r="O9" s="50"/>
    </row>
    <row r="10" ht="18.95" customHeight="1" spans="1:15">
      <c r="A10" s="22"/>
      <c r="B10" s="23"/>
      <c r="C10" s="24"/>
      <c r="D10" s="24">
        <v>6</v>
      </c>
      <c r="E10" s="25" t="s">
        <v>98</v>
      </c>
      <c r="F10" s="24" t="s">
        <v>92</v>
      </c>
      <c r="G10" s="26">
        <v>642</v>
      </c>
      <c r="H10" s="27" t="s">
        <v>93</v>
      </c>
      <c r="K10" s="68"/>
      <c r="L10" s="69"/>
      <c r="M10" s="68"/>
      <c r="N10" s="69"/>
      <c r="O10" s="50"/>
    </row>
    <row r="11" ht="18.95" customHeight="1" spans="1:15">
      <c r="A11" s="22"/>
      <c r="B11" s="23"/>
      <c r="C11" s="24"/>
      <c r="D11" s="24">
        <v>7</v>
      </c>
      <c r="E11" s="25"/>
      <c r="F11" s="24" t="s">
        <v>94</v>
      </c>
      <c r="G11" s="26">
        <v>776</v>
      </c>
      <c r="H11" s="27" t="s">
        <v>93</v>
      </c>
      <c r="K11" s="68"/>
      <c r="L11" s="69"/>
      <c r="M11" s="68"/>
      <c r="N11" s="69"/>
      <c r="O11" s="50"/>
    </row>
    <row r="12" ht="18.95" customHeight="1" spans="1:15">
      <c r="A12" s="22"/>
      <c r="B12" s="23"/>
      <c r="C12" s="24"/>
      <c r="D12" s="24">
        <v>8</v>
      </c>
      <c r="E12" s="25"/>
      <c r="F12" s="24" t="s">
        <v>95</v>
      </c>
      <c r="G12" s="26">
        <v>1272</v>
      </c>
      <c r="H12" s="27" t="s">
        <v>93</v>
      </c>
      <c r="K12" s="68"/>
      <c r="L12" s="69"/>
      <c r="M12" s="68"/>
      <c r="N12" s="69"/>
      <c r="O12" s="50"/>
    </row>
    <row r="13" ht="18.95" customHeight="1" spans="1:15">
      <c r="A13" s="22"/>
      <c r="B13" s="23"/>
      <c r="C13" s="29" t="s">
        <v>99</v>
      </c>
      <c r="D13" s="24">
        <v>9</v>
      </c>
      <c r="E13" s="25" t="s">
        <v>100</v>
      </c>
      <c r="F13" s="25"/>
      <c r="G13" s="26">
        <v>44</v>
      </c>
      <c r="H13" s="27" t="s">
        <v>101</v>
      </c>
      <c r="K13" s="68"/>
      <c r="L13" s="50"/>
      <c r="M13" s="50"/>
      <c r="N13" s="69"/>
      <c r="O13" s="68"/>
    </row>
    <row r="14" ht="18.95" customHeight="1" spans="1:15">
      <c r="A14" s="22"/>
      <c r="B14" s="23"/>
      <c r="C14" s="24" t="s">
        <v>102</v>
      </c>
      <c r="D14" s="24">
        <v>10</v>
      </c>
      <c r="E14" s="25" t="s">
        <v>103</v>
      </c>
      <c r="F14" s="25"/>
      <c r="G14" s="26">
        <v>500</v>
      </c>
      <c r="H14" s="27" t="s">
        <v>93</v>
      </c>
      <c r="K14" s="68"/>
      <c r="L14" s="69"/>
      <c r="M14" s="68"/>
      <c r="N14" s="69"/>
      <c r="O14" s="50"/>
    </row>
    <row r="15" ht="18.95" customHeight="1" spans="1:15">
      <c r="A15" s="22"/>
      <c r="B15" s="23"/>
      <c r="C15" s="24"/>
      <c r="D15" s="24">
        <v>11</v>
      </c>
      <c r="E15" s="25" t="s">
        <v>104</v>
      </c>
      <c r="F15" s="25"/>
      <c r="G15" s="26">
        <v>431</v>
      </c>
      <c r="H15" s="27" t="s">
        <v>93</v>
      </c>
      <c r="K15" s="68"/>
      <c r="L15" s="69"/>
      <c r="M15" s="68"/>
      <c r="N15" s="69"/>
      <c r="O15" s="50"/>
    </row>
    <row r="16" ht="18.95" customHeight="1" spans="1:15">
      <c r="A16" s="22"/>
      <c r="B16" s="23"/>
      <c r="C16" s="24"/>
      <c r="D16" s="24">
        <v>12</v>
      </c>
      <c r="E16" s="25" t="s">
        <v>105</v>
      </c>
      <c r="F16" s="25"/>
      <c r="G16" s="26">
        <v>464</v>
      </c>
      <c r="H16" s="27" t="s">
        <v>93</v>
      </c>
      <c r="K16" s="68"/>
      <c r="L16" s="69"/>
      <c r="M16" s="68"/>
      <c r="N16" s="69"/>
      <c r="O16" s="50"/>
    </row>
    <row r="17" ht="18.95" customHeight="1" spans="1:15">
      <c r="A17" s="22"/>
      <c r="B17" s="23"/>
      <c r="C17" s="24"/>
      <c r="D17" s="24">
        <v>13</v>
      </c>
      <c r="E17" s="25" t="s">
        <v>106</v>
      </c>
      <c r="F17" s="25"/>
      <c r="G17" s="26">
        <v>153</v>
      </c>
      <c r="H17" s="27" t="s">
        <v>93</v>
      </c>
      <c r="K17" s="68"/>
      <c r="L17" s="69"/>
      <c r="M17" s="68"/>
      <c r="N17" s="69"/>
      <c r="O17" s="50"/>
    </row>
    <row r="18" ht="18.95" customHeight="1" spans="1:15">
      <c r="A18" s="22"/>
      <c r="B18" s="23"/>
      <c r="C18" s="24"/>
      <c r="D18" s="24">
        <v>14</v>
      </c>
      <c r="E18" s="25" t="s">
        <v>107</v>
      </c>
      <c r="F18" s="25"/>
      <c r="G18" s="26">
        <v>1002</v>
      </c>
      <c r="H18" s="27" t="s">
        <v>93</v>
      </c>
      <c r="K18" s="68"/>
      <c r="L18" s="69"/>
      <c r="M18" s="68"/>
      <c r="N18" s="69"/>
      <c r="O18" s="50"/>
    </row>
    <row r="19" ht="18.95" customHeight="1" spans="1:15">
      <c r="A19" s="22"/>
      <c r="B19" s="23"/>
      <c r="C19" s="24"/>
      <c r="D19" s="24">
        <v>15</v>
      </c>
      <c r="E19" s="25" t="s">
        <v>108</v>
      </c>
      <c r="F19" s="25"/>
      <c r="G19" s="26">
        <v>573</v>
      </c>
      <c r="H19" s="27" t="s">
        <v>93</v>
      </c>
      <c r="K19" s="68"/>
      <c r="L19" s="69"/>
      <c r="M19" s="68"/>
      <c r="N19" s="69"/>
      <c r="O19" s="50"/>
    </row>
    <row r="20" ht="18.95" customHeight="1" spans="1:15">
      <c r="A20" s="22"/>
      <c r="B20" s="23"/>
      <c r="C20" s="24"/>
      <c r="D20" s="24">
        <v>16</v>
      </c>
      <c r="E20" s="25" t="s">
        <v>109</v>
      </c>
      <c r="F20" s="25"/>
      <c r="G20" s="26">
        <v>227</v>
      </c>
      <c r="H20" s="27" t="s">
        <v>93</v>
      </c>
      <c r="K20" s="68"/>
      <c r="L20" s="69"/>
      <c r="M20" s="68"/>
      <c r="N20" s="69"/>
      <c r="O20" s="50"/>
    </row>
    <row r="21" s="2" customFormat="1" ht="18.95" customHeight="1" spans="1:28">
      <c r="A21" s="22"/>
      <c r="B21" s="23"/>
      <c r="C21" s="24"/>
      <c r="D21" s="24">
        <v>17</v>
      </c>
      <c r="E21" s="25" t="s">
        <v>110</v>
      </c>
      <c r="F21" s="25"/>
      <c r="G21" s="26">
        <v>252</v>
      </c>
      <c r="H21" s="27" t="s">
        <v>93</v>
      </c>
      <c r="I21" s="3"/>
      <c r="J21" s="3"/>
      <c r="K21" s="68"/>
      <c r="L21" s="69"/>
      <c r="M21" s="68"/>
      <c r="N21" s="69"/>
      <c r="O21" s="50"/>
      <c r="P21" s="3"/>
      <c r="Q21" s="3"/>
      <c r="R21" s="3"/>
      <c r="S21" s="3"/>
      <c r="T21" s="3"/>
      <c r="U21" s="3"/>
      <c r="V21" s="3"/>
      <c r="W21" s="3"/>
      <c r="X21" s="3"/>
      <c r="Y21" s="3"/>
      <c r="Z21" s="3"/>
      <c r="AA21" s="3"/>
      <c r="AB21" s="3"/>
    </row>
    <row r="22" ht="18.75" customHeight="1" spans="1:15">
      <c r="A22" s="22"/>
      <c r="B22" s="23"/>
      <c r="C22" s="24"/>
      <c r="D22" s="24">
        <v>18</v>
      </c>
      <c r="E22" s="30" t="s">
        <v>111</v>
      </c>
      <c r="F22" s="30"/>
      <c r="G22" s="26">
        <v>82</v>
      </c>
      <c r="H22" s="27" t="s">
        <v>93</v>
      </c>
      <c r="K22" s="68"/>
      <c r="L22" s="69"/>
      <c r="M22" s="68"/>
      <c r="N22" s="69"/>
      <c r="O22" s="50"/>
    </row>
    <row r="23" ht="18.95" customHeight="1" spans="1:15">
      <c r="A23" s="22"/>
      <c r="B23" s="23"/>
      <c r="C23" s="29" t="s">
        <v>112</v>
      </c>
      <c r="D23" s="24">
        <v>19</v>
      </c>
      <c r="E23" s="25" t="s">
        <v>113</v>
      </c>
      <c r="F23" s="25"/>
      <c r="G23" s="26">
        <v>637</v>
      </c>
      <c r="H23" s="27" t="s">
        <v>93</v>
      </c>
      <c r="K23" s="68"/>
      <c r="L23" s="69"/>
      <c r="M23" s="68"/>
      <c r="N23" s="69"/>
      <c r="O23" s="50"/>
    </row>
    <row r="24" ht="18.95" customHeight="1" spans="1:15">
      <c r="A24" s="22"/>
      <c r="B24" s="23"/>
      <c r="C24" s="29"/>
      <c r="D24" s="24">
        <v>20</v>
      </c>
      <c r="E24" s="25" t="s">
        <v>114</v>
      </c>
      <c r="F24" s="25"/>
      <c r="G24" s="26">
        <v>873</v>
      </c>
      <c r="H24" s="27" t="s">
        <v>93</v>
      </c>
      <c r="K24" s="68"/>
      <c r="L24" s="69"/>
      <c r="M24" s="68"/>
      <c r="N24" s="69"/>
      <c r="O24" s="50"/>
    </row>
    <row r="25" ht="18.95" customHeight="1" spans="1:15">
      <c r="A25" s="22"/>
      <c r="B25" s="23"/>
      <c r="C25" s="29" t="s">
        <v>115</v>
      </c>
      <c r="D25" s="24">
        <v>21</v>
      </c>
      <c r="E25" s="25" t="s">
        <v>116</v>
      </c>
      <c r="F25" s="25"/>
      <c r="G25" s="26">
        <v>40</v>
      </c>
      <c r="H25" s="27" t="s">
        <v>101</v>
      </c>
      <c r="K25" s="68"/>
      <c r="L25" s="50"/>
      <c r="M25" s="50"/>
      <c r="N25" s="69"/>
      <c r="O25" s="68"/>
    </row>
    <row r="26" ht="18.95" customHeight="1" spans="1:15">
      <c r="A26" s="22"/>
      <c r="B26" s="23"/>
      <c r="C26" s="29"/>
      <c r="D26" s="24">
        <v>22</v>
      </c>
      <c r="E26" s="25" t="s">
        <v>117</v>
      </c>
      <c r="F26" s="25"/>
      <c r="G26" s="26">
        <v>48</v>
      </c>
      <c r="H26" s="27" t="s">
        <v>101</v>
      </c>
      <c r="K26" s="68"/>
      <c r="L26" s="50"/>
      <c r="M26" s="50"/>
      <c r="N26" s="69"/>
      <c r="O26" s="68"/>
    </row>
    <row r="27" ht="18.95" customHeight="1" spans="1:15">
      <c r="A27" s="22"/>
      <c r="B27" s="23"/>
      <c r="C27" s="29"/>
      <c r="D27" s="24">
        <v>23</v>
      </c>
      <c r="E27" s="25" t="s">
        <v>118</v>
      </c>
      <c r="F27" s="25"/>
      <c r="G27" s="26">
        <v>39</v>
      </c>
      <c r="H27" s="27" t="s">
        <v>101</v>
      </c>
      <c r="K27" s="68"/>
      <c r="L27" s="50"/>
      <c r="M27" s="50"/>
      <c r="N27" s="69"/>
      <c r="O27" s="68"/>
    </row>
    <row r="28" ht="18.95" customHeight="1" spans="1:15">
      <c r="A28" s="22"/>
      <c r="B28" s="23"/>
      <c r="C28" s="29"/>
      <c r="D28" s="24">
        <v>24</v>
      </c>
      <c r="E28" s="25" t="s">
        <v>119</v>
      </c>
      <c r="F28" s="25"/>
      <c r="G28" s="26">
        <v>48</v>
      </c>
      <c r="H28" s="27" t="s">
        <v>101</v>
      </c>
      <c r="K28" s="68"/>
      <c r="L28" s="50"/>
      <c r="M28" s="50"/>
      <c r="N28" s="69"/>
      <c r="O28" s="68"/>
    </row>
    <row r="29" ht="18.95" customHeight="1" spans="1:15">
      <c r="A29" s="22"/>
      <c r="B29" s="23"/>
      <c r="C29" s="29"/>
      <c r="D29" s="24">
        <v>25</v>
      </c>
      <c r="E29" s="25" t="s">
        <v>120</v>
      </c>
      <c r="F29" s="25"/>
      <c r="G29" s="26">
        <v>43</v>
      </c>
      <c r="H29" s="27" t="s">
        <v>101</v>
      </c>
      <c r="K29" s="68"/>
      <c r="L29" s="50"/>
      <c r="M29" s="50"/>
      <c r="N29" s="69"/>
      <c r="O29" s="68"/>
    </row>
    <row r="30" ht="18.95" customHeight="1" spans="1:15">
      <c r="A30" s="22"/>
      <c r="B30" s="23"/>
      <c r="C30" s="29"/>
      <c r="D30" s="24">
        <v>26</v>
      </c>
      <c r="E30" s="25" t="s">
        <v>121</v>
      </c>
      <c r="F30" s="25"/>
      <c r="G30" s="26">
        <v>48</v>
      </c>
      <c r="H30" s="27" t="s">
        <v>101</v>
      </c>
      <c r="K30" s="68"/>
      <c r="L30" s="50"/>
      <c r="M30" s="50"/>
      <c r="N30" s="69"/>
      <c r="O30" s="68"/>
    </row>
    <row r="31" ht="18.95" customHeight="1" spans="1:15">
      <c r="A31" s="22"/>
      <c r="B31" s="23"/>
      <c r="C31" s="29"/>
      <c r="D31" s="24">
        <v>27</v>
      </c>
      <c r="E31" s="28" t="s">
        <v>122</v>
      </c>
      <c r="F31" s="28"/>
      <c r="G31" s="26">
        <v>37</v>
      </c>
      <c r="H31" s="27" t="s">
        <v>101</v>
      </c>
      <c r="K31" s="68"/>
      <c r="L31" s="50"/>
      <c r="M31" s="50"/>
      <c r="N31" s="69"/>
      <c r="O31" s="68"/>
    </row>
    <row r="32" ht="18.95" customHeight="1" spans="1:15">
      <c r="A32" s="31"/>
      <c r="B32" s="32"/>
      <c r="C32" s="29"/>
      <c r="D32" s="24">
        <v>28</v>
      </c>
      <c r="E32" s="28" t="s">
        <v>123</v>
      </c>
      <c r="F32" s="28"/>
      <c r="G32" s="26">
        <v>37</v>
      </c>
      <c r="H32" s="27" t="s">
        <v>101</v>
      </c>
      <c r="K32" s="68"/>
      <c r="L32" s="50"/>
      <c r="M32" s="50"/>
      <c r="N32" s="69"/>
      <c r="O32" s="68"/>
    </row>
    <row r="33" ht="246.75" customHeight="1" spans="1:8">
      <c r="A33" s="33" t="s">
        <v>124</v>
      </c>
      <c r="B33" s="34"/>
      <c r="C33" s="35"/>
      <c r="D33" s="36"/>
      <c r="E33" s="37"/>
      <c r="F33" s="38"/>
      <c r="G33" s="39" t="s">
        <v>125</v>
      </c>
      <c r="H33" s="40"/>
    </row>
    <row r="34" ht="70.5" customHeight="1" spans="1:8">
      <c r="A34" s="41" t="s">
        <v>126</v>
      </c>
      <c r="B34" s="42"/>
      <c r="C34" s="43"/>
      <c r="D34" s="44"/>
      <c r="E34" s="45"/>
      <c r="F34" s="46"/>
      <c r="G34" s="47" t="s">
        <v>127</v>
      </c>
      <c r="H34" s="48"/>
    </row>
    <row r="35" ht="21" customHeight="1" spans="1:8">
      <c r="A35" s="49" t="s">
        <v>128</v>
      </c>
      <c r="B35" s="49"/>
      <c r="C35" s="50"/>
      <c r="D35" s="50"/>
      <c r="E35" s="49"/>
      <c r="F35" s="50"/>
      <c r="G35" s="51"/>
      <c r="H35" s="51"/>
    </row>
    <row r="36" ht="21" customHeight="1" spans="1:1">
      <c r="A36" s="3" t="s">
        <v>129</v>
      </c>
    </row>
    <row r="37" ht="21" customHeight="1" spans="1:1">
      <c r="A37" s="3" t="s">
        <v>130</v>
      </c>
    </row>
    <row r="38" ht="21" customHeight="1" spans="2:2">
      <c r="B38" s="3" t="s">
        <v>131</v>
      </c>
    </row>
    <row r="39" ht="21" customHeight="1" spans="1:1">
      <c r="A39" s="3" t="s">
        <v>132</v>
      </c>
    </row>
    <row r="40" spans="1:1">
      <c r="A40" s="3" t="s">
        <v>133</v>
      </c>
    </row>
    <row r="41" spans="1:1">
      <c r="A41" s="3" t="s">
        <v>134</v>
      </c>
    </row>
    <row r="42" spans="1:1">
      <c r="A42" s="3" t="s">
        <v>135</v>
      </c>
    </row>
    <row r="44" ht="19" spans="9:10">
      <c r="I44" s="70" t="s">
        <v>136</v>
      </c>
      <c r="J44" s="70"/>
    </row>
    <row r="45" ht="21" spans="9:10">
      <c r="I45" s="71"/>
      <c r="J45" s="71"/>
    </row>
    <row r="48" ht="19" spans="1:10">
      <c r="A48" s="6" t="s">
        <v>137</v>
      </c>
      <c r="B48" s="7"/>
      <c r="C48" s="8"/>
      <c r="D48" s="8"/>
      <c r="E48" s="8"/>
      <c r="F48" s="8"/>
      <c r="G48" s="8"/>
      <c r="H48" s="52"/>
      <c r="I48" s="52"/>
      <c r="J48" s="9"/>
    </row>
    <row r="49" ht="16.5" spans="1:10">
      <c r="A49" s="10"/>
      <c r="B49" s="11"/>
      <c r="C49" s="12"/>
      <c r="D49" s="12"/>
      <c r="E49" s="12"/>
      <c r="F49" s="12"/>
      <c r="G49" s="53" t="s">
        <v>138</v>
      </c>
      <c r="H49" s="54"/>
      <c r="I49" s="53" t="s">
        <v>139</v>
      </c>
      <c r="J49" s="54"/>
    </row>
    <row r="50" ht="14.25" customHeight="1" spans="1:10">
      <c r="A50" s="15"/>
      <c r="B50" s="16"/>
      <c r="C50" s="17" t="s">
        <v>140</v>
      </c>
      <c r="D50" s="18"/>
      <c r="E50" s="18"/>
      <c r="F50" s="19"/>
      <c r="G50" s="55" t="s">
        <v>141</v>
      </c>
      <c r="H50" s="56"/>
      <c r="I50" s="72" t="s">
        <v>142</v>
      </c>
      <c r="J50" s="73"/>
    </row>
    <row r="51" ht="29.25" customHeight="1" spans="1:10">
      <c r="A51" s="57"/>
      <c r="B51" s="58"/>
      <c r="C51" s="59"/>
      <c r="D51" s="60"/>
      <c r="E51" s="60"/>
      <c r="F51" s="61"/>
      <c r="G51" s="62"/>
      <c r="H51" s="63"/>
      <c r="I51" s="74"/>
      <c r="J51" s="75"/>
    </row>
    <row r="52" ht="21" spans="1:10">
      <c r="A52" s="22"/>
      <c r="B52" s="23"/>
      <c r="C52" s="24" t="s">
        <v>90</v>
      </c>
      <c r="D52" s="24">
        <v>1</v>
      </c>
      <c r="E52" s="25" t="s">
        <v>91</v>
      </c>
      <c r="F52" s="24" t="s">
        <v>92</v>
      </c>
      <c r="G52" s="64">
        <v>20</v>
      </c>
      <c r="H52" s="65" t="s">
        <v>143</v>
      </c>
      <c r="I52" s="26">
        <v>200</v>
      </c>
      <c r="J52" s="65" t="s">
        <v>93</v>
      </c>
    </row>
    <row r="53" ht="21" spans="1:10">
      <c r="A53" s="22"/>
      <c r="B53" s="23"/>
      <c r="C53" s="24"/>
      <c r="D53" s="24">
        <v>2</v>
      </c>
      <c r="E53" s="25"/>
      <c r="F53" s="24" t="s">
        <v>94</v>
      </c>
      <c r="G53" s="64">
        <v>20</v>
      </c>
      <c r="H53" s="65" t="s">
        <v>143</v>
      </c>
      <c r="I53" s="26">
        <v>200</v>
      </c>
      <c r="J53" s="65" t="s">
        <v>93</v>
      </c>
    </row>
    <row r="54" ht="21" spans="1:10">
      <c r="A54" s="22"/>
      <c r="B54" s="23"/>
      <c r="C54" s="24"/>
      <c r="D54" s="24">
        <v>3</v>
      </c>
      <c r="E54" s="25"/>
      <c r="F54" s="24" t="s">
        <v>95</v>
      </c>
      <c r="G54" s="64">
        <v>20</v>
      </c>
      <c r="H54" s="65" t="s">
        <v>143</v>
      </c>
      <c r="I54" s="26">
        <v>200</v>
      </c>
      <c r="J54" s="65" t="s">
        <v>93</v>
      </c>
    </row>
    <row r="55" ht="21" spans="1:10">
      <c r="A55" s="22"/>
      <c r="B55" s="23"/>
      <c r="C55" s="24"/>
      <c r="D55" s="24">
        <v>4</v>
      </c>
      <c r="E55" s="28" t="s">
        <v>96</v>
      </c>
      <c r="F55" s="28"/>
      <c r="G55" s="64">
        <v>20</v>
      </c>
      <c r="H55" s="65" t="s">
        <v>143</v>
      </c>
      <c r="I55" s="26">
        <v>200</v>
      </c>
      <c r="J55" s="65" t="s">
        <v>93</v>
      </c>
    </row>
    <row r="56" ht="21" spans="1:10">
      <c r="A56" s="22"/>
      <c r="B56" s="23"/>
      <c r="C56" s="24"/>
      <c r="D56" s="24">
        <v>5</v>
      </c>
      <c r="E56" s="25" t="s">
        <v>97</v>
      </c>
      <c r="F56" s="25"/>
      <c r="G56" s="64">
        <v>20</v>
      </c>
      <c r="H56" s="65" t="s">
        <v>143</v>
      </c>
      <c r="I56" s="26">
        <v>200</v>
      </c>
      <c r="J56" s="65" t="s">
        <v>93</v>
      </c>
    </row>
    <row r="57" ht="21" spans="1:10">
      <c r="A57" s="22"/>
      <c r="B57" s="23"/>
      <c r="C57" s="24"/>
      <c r="D57" s="24">
        <v>6</v>
      </c>
      <c r="E57" s="25" t="s">
        <v>98</v>
      </c>
      <c r="F57" s="24" t="s">
        <v>92</v>
      </c>
      <c r="G57" s="64">
        <v>20</v>
      </c>
      <c r="H57" s="65" t="s">
        <v>143</v>
      </c>
      <c r="I57" s="26">
        <v>200</v>
      </c>
      <c r="J57" s="65" t="s">
        <v>93</v>
      </c>
    </row>
    <row r="58" ht="21" spans="1:10">
      <c r="A58" s="22"/>
      <c r="B58" s="23"/>
      <c r="C58" s="24"/>
      <c r="D58" s="24">
        <v>7</v>
      </c>
      <c r="E58" s="25"/>
      <c r="F58" s="24" t="s">
        <v>94</v>
      </c>
      <c r="G58" s="64">
        <v>20</v>
      </c>
      <c r="H58" s="65" t="s">
        <v>143</v>
      </c>
      <c r="I58" s="26">
        <v>200</v>
      </c>
      <c r="J58" s="65" t="s">
        <v>93</v>
      </c>
    </row>
    <row r="59" ht="21" spans="1:10">
      <c r="A59" s="22"/>
      <c r="B59" s="23"/>
      <c r="C59" s="24"/>
      <c r="D59" s="24">
        <v>8</v>
      </c>
      <c r="E59" s="25"/>
      <c r="F59" s="24" t="s">
        <v>95</v>
      </c>
      <c r="G59" s="64">
        <v>20</v>
      </c>
      <c r="H59" s="65" t="s">
        <v>143</v>
      </c>
      <c r="I59" s="26">
        <v>200</v>
      </c>
      <c r="J59" s="65" t="s">
        <v>93</v>
      </c>
    </row>
    <row r="60" ht="21" spans="1:10">
      <c r="A60" s="22"/>
      <c r="B60" s="23"/>
      <c r="C60" s="29" t="s">
        <v>99</v>
      </c>
      <c r="D60" s="24">
        <v>9</v>
      </c>
      <c r="E60" s="25" t="s">
        <v>100</v>
      </c>
      <c r="F60" s="25"/>
      <c r="G60" s="64">
        <v>20</v>
      </c>
      <c r="H60" s="65" t="s">
        <v>143</v>
      </c>
      <c r="I60" s="26">
        <v>200</v>
      </c>
      <c r="J60" s="65" t="s">
        <v>93</v>
      </c>
    </row>
    <row r="61" ht="21" spans="1:10">
      <c r="A61" s="22"/>
      <c r="B61" s="23"/>
      <c r="C61" s="24" t="s">
        <v>102</v>
      </c>
      <c r="D61" s="24">
        <v>10</v>
      </c>
      <c r="E61" s="25" t="s">
        <v>103</v>
      </c>
      <c r="F61" s="25"/>
      <c r="G61" s="64">
        <v>20</v>
      </c>
      <c r="H61" s="65" t="s">
        <v>143</v>
      </c>
      <c r="I61" s="26">
        <v>200</v>
      </c>
      <c r="J61" s="65" t="s">
        <v>93</v>
      </c>
    </row>
    <row r="62" ht="21" spans="1:10">
      <c r="A62" s="22"/>
      <c r="B62" s="23"/>
      <c r="C62" s="24"/>
      <c r="D62" s="24">
        <v>11</v>
      </c>
      <c r="E62" s="25" t="s">
        <v>104</v>
      </c>
      <c r="F62" s="25"/>
      <c r="G62" s="64">
        <v>20</v>
      </c>
      <c r="H62" s="65" t="s">
        <v>143</v>
      </c>
      <c r="I62" s="26">
        <v>200</v>
      </c>
      <c r="J62" s="65" t="s">
        <v>93</v>
      </c>
    </row>
    <row r="63" ht="21" spans="1:10">
      <c r="A63" s="22"/>
      <c r="B63" s="23"/>
      <c r="C63" s="24"/>
      <c r="D63" s="24">
        <v>12</v>
      </c>
      <c r="E63" s="25" t="s">
        <v>105</v>
      </c>
      <c r="F63" s="25"/>
      <c r="G63" s="64">
        <v>20</v>
      </c>
      <c r="H63" s="65" t="s">
        <v>143</v>
      </c>
      <c r="I63" s="26">
        <v>200</v>
      </c>
      <c r="J63" s="65" t="s">
        <v>93</v>
      </c>
    </row>
    <row r="64" ht="21" spans="1:10">
      <c r="A64" s="22"/>
      <c r="B64" s="23"/>
      <c r="C64" s="24"/>
      <c r="D64" s="24">
        <v>13</v>
      </c>
      <c r="E64" s="25" t="s">
        <v>106</v>
      </c>
      <c r="F64" s="25"/>
      <c r="G64" s="64">
        <v>20</v>
      </c>
      <c r="H64" s="65" t="s">
        <v>143</v>
      </c>
      <c r="I64" s="26">
        <v>200</v>
      </c>
      <c r="J64" s="65" t="s">
        <v>93</v>
      </c>
    </row>
    <row r="65" ht="21" spans="1:10">
      <c r="A65" s="22"/>
      <c r="B65" s="23"/>
      <c r="C65" s="24"/>
      <c r="D65" s="24">
        <v>14</v>
      </c>
      <c r="E65" s="25" t="s">
        <v>107</v>
      </c>
      <c r="F65" s="25"/>
      <c r="G65" s="64">
        <v>20</v>
      </c>
      <c r="H65" s="65" t="s">
        <v>143</v>
      </c>
      <c r="I65" s="26">
        <v>200</v>
      </c>
      <c r="J65" s="65" t="s">
        <v>93</v>
      </c>
    </row>
    <row r="66" ht="21" spans="1:10">
      <c r="A66" s="22"/>
      <c r="B66" s="23"/>
      <c r="C66" s="24"/>
      <c r="D66" s="24">
        <v>15</v>
      </c>
      <c r="E66" s="25" t="s">
        <v>108</v>
      </c>
      <c r="F66" s="25"/>
      <c r="G66" s="64">
        <v>20</v>
      </c>
      <c r="H66" s="65" t="s">
        <v>143</v>
      </c>
      <c r="I66" s="26">
        <v>200</v>
      </c>
      <c r="J66" s="65" t="s">
        <v>93</v>
      </c>
    </row>
    <row r="67" ht="21" spans="1:10">
      <c r="A67" s="22"/>
      <c r="B67" s="23"/>
      <c r="C67" s="24"/>
      <c r="D67" s="76">
        <v>16</v>
      </c>
      <c r="E67" s="77" t="s">
        <v>109</v>
      </c>
      <c r="F67" s="78" t="s">
        <v>144</v>
      </c>
      <c r="G67" s="79" t="s">
        <v>145</v>
      </c>
      <c r="H67" s="65" t="s">
        <v>143</v>
      </c>
      <c r="I67" s="26">
        <v>200</v>
      </c>
      <c r="J67" s="26" t="s">
        <v>93</v>
      </c>
    </row>
    <row r="68" ht="21" spans="1:10">
      <c r="A68" s="22"/>
      <c r="B68" s="23"/>
      <c r="C68" s="24"/>
      <c r="D68" s="76">
        <v>17</v>
      </c>
      <c r="E68" s="80"/>
      <c r="F68" s="78" t="s">
        <v>146</v>
      </c>
      <c r="G68" s="79" t="s">
        <v>147</v>
      </c>
      <c r="H68" s="65" t="s">
        <v>143</v>
      </c>
      <c r="I68" s="94"/>
      <c r="J68" s="94"/>
    </row>
    <row r="69" ht="21" spans="1:10">
      <c r="A69" s="22"/>
      <c r="B69" s="23"/>
      <c r="C69" s="24"/>
      <c r="D69" s="76">
        <v>18</v>
      </c>
      <c r="E69" s="25" t="s">
        <v>110</v>
      </c>
      <c r="F69" s="25"/>
      <c r="G69" s="64">
        <v>20</v>
      </c>
      <c r="H69" s="65" t="s">
        <v>143</v>
      </c>
      <c r="I69" s="26">
        <v>200</v>
      </c>
      <c r="J69" s="65" t="s">
        <v>93</v>
      </c>
    </row>
    <row r="70" ht="21" spans="1:10">
      <c r="A70" s="22"/>
      <c r="B70" s="23"/>
      <c r="C70" s="24"/>
      <c r="D70" s="76">
        <v>19</v>
      </c>
      <c r="E70" s="30" t="s">
        <v>111</v>
      </c>
      <c r="F70" s="30"/>
      <c r="G70" s="64">
        <v>20</v>
      </c>
      <c r="H70" s="65" t="s">
        <v>143</v>
      </c>
      <c r="I70" s="26">
        <v>200</v>
      </c>
      <c r="J70" s="65" t="s">
        <v>93</v>
      </c>
    </row>
    <row r="71" ht="21" spans="1:10">
      <c r="A71" s="22"/>
      <c r="B71" s="23"/>
      <c r="C71" s="29" t="s">
        <v>112</v>
      </c>
      <c r="D71" s="76">
        <v>20</v>
      </c>
      <c r="E71" s="25" t="s">
        <v>113</v>
      </c>
      <c r="F71" s="25"/>
      <c r="G71" s="64">
        <v>20</v>
      </c>
      <c r="H71" s="65" t="s">
        <v>143</v>
      </c>
      <c r="I71" s="26">
        <v>200</v>
      </c>
      <c r="J71" s="65" t="s">
        <v>93</v>
      </c>
    </row>
    <row r="72" ht="21" spans="1:10">
      <c r="A72" s="22"/>
      <c r="B72" s="23"/>
      <c r="C72" s="29"/>
      <c r="D72" s="76">
        <v>21</v>
      </c>
      <c r="E72" s="25" t="s">
        <v>114</v>
      </c>
      <c r="F72" s="25"/>
      <c r="G72" s="64">
        <v>20</v>
      </c>
      <c r="H72" s="65" t="s">
        <v>143</v>
      </c>
      <c r="I72" s="26">
        <v>200</v>
      </c>
      <c r="J72" s="65" t="s">
        <v>93</v>
      </c>
    </row>
    <row r="73" ht="21" spans="1:10">
      <c r="A73" s="22"/>
      <c r="B73" s="23"/>
      <c r="C73" s="29" t="s">
        <v>115</v>
      </c>
      <c r="D73" s="76">
        <v>22</v>
      </c>
      <c r="E73" s="25" t="s">
        <v>116</v>
      </c>
      <c r="F73" s="25"/>
      <c r="G73" s="64" t="s">
        <v>148</v>
      </c>
      <c r="H73" s="65" t="s">
        <v>148</v>
      </c>
      <c r="I73" s="65" t="s">
        <v>148</v>
      </c>
      <c r="J73" s="65" t="s">
        <v>148</v>
      </c>
    </row>
    <row r="74" ht="21" spans="1:10">
      <c r="A74" s="22"/>
      <c r="B74" s="23"/>
      <c r="C74" s="29"/>
      <c r="D74" s="76">
        <v>23</v>
      </c>
      <c r="E74" s="25" t="s">
        <v>117</v>
      </c>
      <c r="F74" s="25"/>
      <c r="G74" s="64" t="s">
        <v>148</v>
      </c>
      <c r="H74" s="65" t="s">
        <v>148</v>
      </c>
      <c r="I74" s="65" t="s">
        <v>148</v>
      </c>
      <c r="J74" s="65" t="s">
        <v>148</v>
      </c>
    </row>
    <row r="75" ht="21" spans="1:10">
      <c r="A75" s="22"/>
      <c r="B75" s="23"/>
      <c r="C75" s="29"/>
      <c r="D75" s="76">
        <v>24</v>
      </c>
      <c r="E75" s="25" t="s">
        <v>118</v>
      </c>
      <c r="F75" s="25"/>
      <c r="G75" s="64" t="s">
        <v>148</v>
      </c>
      <c r="H75" s="65" t="s">
        <v>148</v>
      </c>
      <c r="I75" s="65" t="s">
        <v>148</v>
      </c>
      <c r="J75" s="65" t="s">
        <v>148</v>
      </c>
    </row>
    <row r="76" ht="21" spans="1:10">
      <c r="A76" s="22"/>
      <c r="B76" s="23"/>
      <c r="C76" s="29"/>
      <c r="D76" s="76">
        <v>25</v>
      </c>
      <c r="E76" s="25" t="s">
        <v>119</v>
      </c>
      <c r="F76" s="25"/>
      <c r="G76" s="64" t="s">
        <v>148</v>
      </c>
      <c r="H76" s="65" t="s">
        <v>148</v>
      </c>
      <c r="I76" s="65" t="s">
        <v>148</v>
      </c>
      <c r="J76" s="65" t="s">
        <v>148</v>
      </c>
    </row>
    <row r="77" ht="21" spans="1:10">
      <c r="A77" s="22"/>
      <c r="B77" s="23"/>
      <c r="C77" s="29"/>
      <c r="D77" s="76">
        <v>26</v>
      </c>
      <c r="E77" s="25" t="s">
        <v>120</v>
      </c>
      <c r="F77" s="25"/>
      <c r="G77" s="64" t="s">
        <v>148</v>
      </c>
      <c r="H77" s="65" t="s">
        <v>148</v>
      </c>
      <c r="I77" s="65" t="s">
        <v>148</v>
      </c>
      <c r="J77" s="65" t="s">
        <v>148</v>
      </c>
    </row>
    <row r="78" ht="21" spans="1:10">
      <c r="A78" s="22"/>
      <c r="B78" s="23"/>
      <c r="C78" s="29"/>
      <c r="D78" s="76">
        <v>27</v>
      </c>
      <c r="E78" s="25" t="s">
        <v>121</v>
      </c>
      <c r="F78" s="25"/>
      <c r="G78" s="64" t="s">
        <v>148</v>
      </c>
      <c r="H78" s="65" t="s">
        <v>148</v>
      </c>
      <c r="I78" s="65" t="s">
        <v>148</v>
      </c>
      <c r="J78" s="65" t="s">
        <v>148</v>
      </c>
    </row>
    <row r="79" ht="21" spans="1:10">
      <c r="A79" s="22"/>
      <c r="B79" s="23"/>
      <c r="C79" s="29"/>
      <c r="D79" s="76">
        <v>28</v>
      </c>
      <c r="E79" s="28" t="s">
        <v>122</v>
      </c>
      <c r="F79" s="28"/>
      <c r="G79" s="64" t="s">
        <v>148</v>
      </c>
      <c r="H79" s="65" t="s">
        <v>148</v>
      </c>
      <c r="I79" s="65" t="s">
        <v>148</v>
      </c>
      <c r="J79" s="65" t="s">
        <v>148</v>
      </c>
    </row>
    <row r="80" ht="21" spans="1:10">
      <c r="A80" s="31"/>
      <c r="B80" s="32"/>
      <c r="C80" s="29"/>
      <c r="D80" s="76">
        <v>29</v>
      </c>
      <c r="E80" s="28" t="s">
        <v>123</v>
      </c>
      <c r="F80" s="28"/>
      <c r="G80" s="64" t="s">
        <v>148</v>
      </c>
      <c r="H80" s="65" t="s">
        <v>148</v>
      </c>
      <c r="I80" s="65" t="s">
        <v>148</v>
      </c>
      <c r="J80" s="65" t="s">
        <v>148</v>
      </c>
    </row>
    <row r="81" ht="123" customHeight="1" spans="1:10">
      <c r="A81" s="33" t="s">
        <v>149</v>
      </c>
      <c r="B81" s="34"/>
      <c r="C81" s="35"/>
      <c r="D81" s="36"/>
      <c r="E81" s="37"/>
      <c r="F81" s="38"/>
      <c r="G81" s="81"/>
      <c r="H81" s="82"/>
      <c r="I81" s="95" t="s">
        <v>150</v>
      </c>
      <c r="J81" s="96"/>
    </row>
    <row r="82" ht="81" customHeight="1" spans="1:10">
      <c r="A82" s="41" t="s">
        <v>126</v>
      </c>
      <c r="B82" s="42"/>
      <c r="C82" s="43"/>
      <c r="D82" s="44"/>
      <c r="E82" s="45"/>
      <c r="F82" s="46"/>
      <c r="G82" s="47" t="s">
        <v>151</v>
      </c>
      <c r="H82" s="48"/>
      <c r="I82" s="47" t="s">
        <v>152</v>
      </c>
      <c r="J82" s="48"/>
    </row>
    <row r="83" spans="1:2">
      <c r="A83" s="49" t="s">
        <v>128</v>
      </c>
      <c r="B83" s="49"/>
    </row>
    <row r="84" spans="1:1">
      <c r="A84" s="3" t="s">
        <v>129</v>
      </c>
    </row>
    <row r="85" spans="1:1">
      <c r="A85" s="3" t="s">
        <v>153</v>
      </c>
    </row>
    <row r="86" spans="2:2">
      <c r="B86" s="3" t="s">
        <v>154</v>
      </c>
    </row>
    <row r="87" spans="1:8">
      <c r="A87" s="3" t="s">
        <v>132</v>
      </c>
      <c r="C87" s="83"/>
      <c r="D87" s="83"/>
      <c r="E87" s="83"/>
      <c r="F87" s="83"/>
      <c r="G87" s="83"/>
      <c r="H87" s="83"/>
    </row>
    <row r="88" spans="1:8">
      <c r="A88" s="3" t="s">
        <v>155</v>
      </c>
      <c r="B88" s="49"/>
      <c r="C88" s="83"/>
      <c r="D88" s="83"/>
      <c r="E88" s="83"/>
      <c r="F88" s="83"/>
      <c r="G88" s="83"/>
      <c r="H88" s="83"/>
    </row>
    <row r="89" spans="1:8">
      <c r="A89" s="3" t="s">
        <v>156</v>
      </c>
      <c r="C89" s="83"/>
      <c r="D89" s="83"/>
      <c r="E89" s="83"/>
      <c r="F89" s="83"/>
      <c r="G89" s="83"/>
      <c r="H89" s="83"/>
    </row>
    <row r="90" spans="1:8">
      <c r="A90" s="3" t="s">
        <v>157</v>
      </c>
      <c r="C90" s="83"/>
      <c r="D90" s="83"/>
      <c r="E90" s="83"/>
      <c r="F90" s="83"/>
      <c r="G90" s="83"/>
      <c r="H90" s="83"/>
    </row>
    <row r="91" spans="1:8">
      <c r="A91" s="3" t="s">
        <v>158</v>
      </c>
      <c r="C91" s="83"/>
      <c r="D91" s="83"/>
      <c r="E91" s="83"/>
      <c r="F91" s="83"/>
      <c r="G91" s="83"/>
      <c r="H91" s="83"/>
    </row>
    <row r="92" spans="1:8">
      <c r="A92" s="49" t="s">
        <v>159</v>
      </c>
      <c r="C92" s="83"/>
      <c r="D92" s="83"/>
      <c r="E92" s="83"/>
      <c r="F92" s="83"/>
      <c r="H92" s="83"/>
    </row>
    <row r="93" spans="1:1">
      <c r="A93" s="3" t="s">
        <v>160</v>
      </c>
    </row>
    <row r="94" spans="1:8">
      <c r="A94" s="3" t="s">
        <v>161</v>
      </c>
      <c r="B94" s="49"/>
      <c r="E94" s="84"/>
      <c r="F94" s="84"/>
      <c r="G94" s="84"/>
      <c r="H94" s="84"/>
    </row>
    <row r="95" spans="1:8">
      <c r="A95" s="3" t="s">
        <v>162</v>
      </c>
      <c r="B95" s="49"/>
      <c r="E95" s="84"/>
      <c r="F95" s="84"/>
      <c r="G95" s="84"/>
      <c r="H95" s="84"/>
    </row>
    <row r="96" spans="1:8">
      <c r="A96" s="3" t="s">
        <v>163</v>
      </c>
      <c r="E96" s="84"/>
      <c r="F96" s="84"/>
      <c r="G96" s="84"/>
      <c r="H96" s="84"/>
    </row>
    <row r="97" spans="1:8">
      <c r="A97" s="3" t="s">
        <v>164</v>
      </c>
      <c r="E97" s="84"/>
      <c r="F97" s="84"/>
      <c r="G97" s="84"/>
      <c r="H97" s="84"/>
    </row>
    <row r="99" ht="19" spans="1:10">
      <c r="A99" s="6" t="s">
        <v>165</v>
      </c>
      <c r="B99" s="7"/>
      <c r="C99" s="8"/>
      <c r="D99" s="8"/>
      <c r="E99" s="8"/>
      <c r="F99" s="8"/>
      <c r="G99" s="85"/>
      <c r="H99" s="85"/>
      <c r="I99" s="85"/>
      <c r="J99" s="97"/>
    </row>
    <row r="100" ht="19" spans="1:10">
      <c r="A100" s="10"/>
      <c r="B100" s="86"/>
      <c r="C100" s="86"/>
      <c r="D100" s="86"/>
      <c r="E100" s="86"/>
      <c r="F100" s="86"/>
      <c r="G100" s="87" t="s">
        <v>166</v>
      </c>
      <c r="H100" s="88"/>
      <c r="I100" s="88"/>
      <c r="J100" s="98"/>
    </row>
    <row r="101" ht="16.5" spans="1:10">
      <c r="A101" s="10"/>
      <c r="B101" s="86"/>
      <c r="C101" s="86"/>
      <c r="D101" s="86"/>
      <c r="E101" s="86"/>
      <c r="F101" s="86"/>
      <c r="G101" s="89" t="s">
        <v>167</v>
      </c>
      <c r="H101" s="90"/>
      <c r="I101" s="90"/>
      <c r="J101" s="99"/>
    </row>
    <row r="102" ht="44.25" customHeight="1" spans="1:10">
      <c r="A102" s="33" t="s">
        <v>168</v>
      </c>
      <c r="B102" s="34"/>
      <c r="C102" s="36"/>
      <c r="D102" s="36"/>
      <c r="E102" s="37"/>
      <c r="F102" s="38"/>
      <c r="G102" s="47" t="s">
        <v>169</v>
      </c>
      <c r="H102" s="91"/>
      <c r="I102" s="91"/>
      <c r="J102" s="48"/>
    </row>
    <row r="103" ht="52.5" customHeight="1" spans="1:10">
      <c r="A103" s="41" t="s">
        <v>126</v>
      </c>
      <c r="B103" s="42"/>
      <c r="C103" s="44"/>
      <c r="D103" s="44"/>
      <c r="E103" s="45"/>
      <c r="F103" s="46"/>
      <c r="G103" s="92" t="s">
        <v>170</v>
      </c>
      <c r="H103" s="93"/>
      <c r="I103" s="93"/>
      <c r="J103" s="100"/>
    </row>
  </sheetData>
  <mergeCells count="76">
    <mergeCell ref="I2:J2"/>
    <mergeCell ref="C4:F4"/>
    <mergeCell ref="G4:H4"/>
    <mergeCell ref="E8:F8"/>
    <mergeCell ref="E9:F9"/>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G33:H33"/>
    <mergeCell ref="G34:H34"/>
    <mergeCell ref="I44:J44"/>
    <mergeCell ref="G49:H49"/>
    <mergeCell ref="I49:J49"/>
    <mergeCell ref="E55:F55"/>
    <mergeCell ref="E56:F56"/>
    <mergeCell ref="E60:F60"/>
    <mergeCell ref="E61:F61"/>
    <mergeCell ref="E62:F62"/>
    <mergeCell ref="E63:F63"/>
    <mergeCell ref="E64:F64"/>
    <mergeCell ref="E65:F65"/>
    <mergeCell ref="E66:F66"/>
    <mergeCell ref="E69:F69"/>
    <mergeCell ref="E70:F70"/>
    <mergeCell ref="E71:F71"/>
    <mergeCell ref="E72:F72"/>
    <mergeCell ref="E73:F73"/>
    <mergeCell ref="E74:F74"/>
    <mergeCell ref="E75:F75"/>
    <mergeCell ref="E76:F76"/>
    <mergeCell ref="E77:F77"/>
    <mergeCell ref="E78:F78"/>
    <mergeCell ref="E79:F79"/>
    <mergeCell ref="E80:F80"/>
    <mergeCell ref="G81:H81"/>
    <mergeCell ref="G82:H82"/>
    <mergeCell ref="I82:J82"/>
    <mergeCell ref="G100:J100"/>
    <mergeCell ref="G101:J101"/>
    <mergeCell ref="G102:J102"/>
    <mergeCell ref="G103:J103"/>
    <mergeCell ref="C5:C12"/>
    <mergeCell ref="C14:C22"/>
    <mergeCell ref="C23:C24"/>
    <mergeCell ref="C25:C32"/>
    <mergeCell ref="C52:C59"/>
    <mergeCell ref="C61:C70"/>
    <mergeCell ref="C71:C72"/>
    <mergeCell ref="C73:C80"/>
    <mergeCell ref="E5:E7"/>
    <mergeCell ref="E10:E12"/>
    <mergeCell ref="E52:E54"/>
    <mergeCell ref="E57:E59"/>
    <mergeCell ref="E67:E68"/>
    <mergeCell ref="I67:I68"/>
    <mergeCell ref="J67:J68"/>
    <mergeCell ref="C50:F51"/>
    <mergeCell ref="G50:H51"/>
    <mergeCell ref="I50:J51"/>
  </mergeCells>
  <printOptions horizontalCentered="1"/>
  <pageMargins left="0.708661417322835" right="0.708661417322835" top="0.354330708661417" bottom="0.354330708661417" header="0.118110236220472" footer="0.118110236220472"/>
  <pageSetup paperSize="8" scale="70" fitToHeight="0" orientation="landscape"/>
  <headerFooter/>
  <rowBreaks count="1" manualBreakCount="1">
    <brk id="47" max="10" man="1"/>
  </rowBreaks>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D67"/>
  <sheetViews>
    <sheetView workbookViewId="0">
      <selection activeCell="C13" sqref="C13"/>
    </sheetView>
  </sheetViews>
  <sheetFormatPr defaultColWidth="9" defaultRowHeight="13" outlineLevelCol="3"/>
  <cols>
    <col min="2" max="2" width="39.1272727272727" customWidth="1"/>
  </cols>
  <sheetData>
    <row r="1" spans="2:2">
      <c r="B1" t="s">
        <v>171</v>
      </c>
    </row>
    <row r="2" ht="19" spans="1:4">
      <c r="A2">
        <v>1</v>
      </c>
      <c r="B2" s="1" t="s">
        <v>75</v>
      </c>
      <c r="C2">
        <v>18</v>
      </c>
      <c r="D2" t="s">
        <v>101</v>
      </c>
    </row>
    <row r="3" ht="19" spans="1:4">
      <c r="A3">
        <v>2</v>
      </c>
      <c r="B3" s="1" t="s">
        <v>172</v>
      </c>
      <c r="C3">
        <v>18</v>
      </c>
      <c r="D3" t="s">
        <v>101</v>
      </c>
    </row>
    <row r="4" ht="19" spans="1:4">
      <c r="A4">
        <v>3</v>
      </c>
      <c r="B4" s="1" t="s">
        <v>173</v>
      </c>
      <c r="C4">
        <v>18</v>
      </c>
      <c r="D4" t="s">
        <v>101</v>
      </c>
    </row>
    <row r="5" ht="19" spans="1:4">
      <c r="A5">
        <v>4</v>
      </c>
      <c r="B5" s="1" t="s">
        <v>174</v>
      </c>
      <c r="C5">
        <v>12</v>
      </c>
      <c r="D5" t="s">
        <v>101</v>
      </c>
    </row>
    <row r="6" ht="19" spans="1:4">
      <c r="A6">
        <v>5</v>
      </c>
      <c r="B6" s="1" t="s">
        <v>175</v>
      </c>
      <c r="C6">
        <v>12</v>
      </c>
      <c r="D6" t="s">
        <v>101</v>
      </c>
    </row>
    <row r="7" ht="19" spans="1:4">
      <c r="A7">
        <v>6</v>
      </c>
      <c r="B7" s="1" t="s">
        <v>176</v>
      </c>
      <c r="C7">
        <v>6</v>
      </c>
      <c r="D7" t="s">
        <v>101</v>
      </c>
    </row>
    <row r="8" ht="19" spans="1:4">
      <c r="A8">
        <v>7</v>
      </c>
      <c r="B8" s="1" t="s">
        <v>177</v>
      </c>
      <c r="C8">
        <v>6</v>
      </c>
      <c r="D8" t="s">
        <v>101</v>
      </c>
    </row>
    <row r="9" ht="19" spans="1:4">
      <c r="A9">
        <v>8</v>
      </c>
      <c r="B9" s="1" t="s">
        <v>178</v>
      </c>
      <c r="C9">
        <v>6</v>
      </c>
      <c r="D9" t="s">
        <v>101</v>
      </c>
    </row>
    <row r="10" ht="19" spans="1:4">
      <c r="A10">
        <v>9</v>
      </c>
      <c r="B10" s="1" t="s">
        <v>179</v>
      </c>
      <c r="C10">
        <v>6</v>
      </c>
      <c r="D10" t="s">
        <v>101</v>
      </c>
    </row>
    <row r="11" ht="19" spans="1:4">
      <c r="A11">
        <v>10</v>
      </c>
      <c r="B11" s="1" t="s">
        <v>180</v>
      </c>
      <c r="C11">
        <v>6</v>
      </c>
      <c r="D11" t="s">
        <v>101</v>
      </c>
    </row>
    <row r="12" ht="19" spans="1:4">
      <c r="A12">
        <v>11</v>
      </c>
      <c r="B12" s="1" t="s">
        <v>181</v>
      </c>
      <c r="C12">
        <v>6</v>
      </c>
      <c r="D12" t="s">
        <v>101</v>
      </c>
    </row>
    <row r="21" spans="2:2">
      <c r="B21" t="s">
        <v>182</v>
      </c>
    </row>
    <row r="22" spans="2:2">
      <c r="B22" t="s">
        <v>56</v>
      </c>
    </row>
    <row r="23" spans="2:2">
      <c r="B23" t="s">
        <v>183</v>
      </c>
    </row>
    <row r="24" spans="2:2">
      <c r="B24" t="s">
        <v>184</v>
      </c>
    </row>
    <row r="25" spans="2:2">
      <c r="B25" t="s">
        <v>185</v>
      </c>
    </row>
    <row r="26" spans="2:2">
      <c r="B26" t="s">
        <v>186</v>
      </c>
    </row>
    <row r="27" spans="2:2">
      <c r="B27" t="s">
        <v>187</v>
      </c>
    </row>
    <row r="28" spans="2:2">
      <c r="B28" t="s">
        <v>188</v>
      </c>
    </row>
    <row r="29" spans="2:2">
      <c r="B29" t="s">
        <v>189</v>
      </c>
    </row>
    <row r="30" spans="2:2">
      <c r="B30" t="s">
        <v>190</v>
      </c>
    </row>
    <row r="31" spans="2:2">
      <c r="B31" t="s">
        <v>191</v>
      </c>
    </row>
    <row r="32" spans="2:2">
      <c r="B32" t="s">
        <v>192</v>
      </c>
    </row>
    <row r="33" spans="2:2">
      <c r="B33" t="s">
        <v>193</v>
      </c>
    </row>
    <row r="34" spans="2:2">
      <c r="B34" t="s">
        <v>194</v>
      </c>
    </row>
    <row r="35" spans="2:2">
      <c r="B35" t="s">
        <v>195</v>
      </c>
    </row>
    <row r="36" spans="2:2">
      <c r="B36" t="s">
        <v>196</v>
      </c>
    </row>
    <row r="37" spans="2:2">
      <c r="B37" t="s">
        <v>197</v>
      </c>
    </row>
    <row r="38" spans="2:2">
      <c r="B38" t="s">
        <v>198</v>
      </c>
    </row>
    <row r="39" spans="2:2">
      <c r="B39" t="s">
        <v>199</v>
      </c>
    </row>
    <row r="40" spans="2:2">
      <c r="B40" t="s">
        <v>200</v>
      </c>
    </row>
    <row r="41" spans="2:2">
      <c r="B41" t="s">
        <v>201</v>
      </c>
    </row>
    <row r="42" spans="2:2">
      <c r="B42" t="s">
        <v>202</v>
      </c>
    </row>
    <row r="43" spans="2:2">
      <c r="B43" t="s">
        <v>203</v>
      </c>
    </row>
    <row r="44" spans="2:2">
      <c r="B44" t="s">
        <v>204</v>
      </c>
    </row>
    <row r="45" spans="2:2">
      <c r="B45" t="s">
        <v>205</v>
      </c>
    </row>
    <row r="46" spans="2:2">
      <c r="B46" t="s">
        <v>206</v>
      </c>
    </row>
    <row r="47" spans="2:2">
      <c r="B47" t="s">
        <v>207</v>
      </c>
    </row>
    <row r="48" spans="2:2">
      <c r="B48" t="s">
        <v>208</v>
      </c>
    </row>
    <row r="49" spans="2:2">
      <c r="B49" t="s">
        <v>209</v>
      </c>
    </row>
    <row r="50" spans="2:2">
      <c r="B50" t="s">
        <v>210</v>
      </c>
    </row>
    <row r="51" spans="2:2">
      <c r="B51" t="s">
        <v>211</v>
      </c>
    </row>
    <row r="52" spans="2:2">
      <c r="B52" t="s">
        <v>212</v>
      </c>
    </row>
    <row r="53" spans="2:2">
      <c r="B53" t="s">
        <v>213</v>
      </c>
    </row>
    <row r="54" spans="2:2">
      <c r="B54" t="s">
        <v>214</v>
      </c>
    </row>
    <row r="55" spans="2:2">
      <c r="B55" t="s">
        <v>215</v>
      </c>
    </row>
    <row r="56" spans="2:2">
      <c r="B56" t="s">
        <v>216</v>
      </c>
    </row>
    <row r="57" spans="2:2">
      <c r="B57" t="s">
        <v>217</v>
      </c>
    </row>
    <row r="58" spans="2:2">
      <c r="B58" t="s">
        <v>218</v>
      </c>
    </row>
    <row r="59" spans="2:2">
      <c r="B59" t="s">
        <v>219</v>
      </c>
    </row>
    <row r="60" spans="2:2">
      <c r="B60" t="s">
        <v>220</v>
      </c>
    </row>
    <row r="61" spans="2:2">
      <c r="B61" t="s">
        <v>221</v>
      </c>
    </row>
    <row r="62" spans="2:2">
      <c r="B62" t="s">
        <v>222</v>
      </c>
    </row>
    <row r="63" spans="2:2">
      <c r="B63" t="s">
        <v>223</v>
      </c>
    </row>
    <row r="64" spans="2:2">
      <c r="B64" t="s">
        <v>224</v>
      </c>
    </row>
    <row r="65" spans="2:2">
      <c r="B65" t="s">
        <v>225</v>
      </c>
    </row>
    <row r="66" spans="2:2">
      <c r="B66" t="s">
        <v>226</v>
      </c>
    </row>
    <row r="67" spans="2:2">
      <c r="B67" t="s">
        <v>227</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Z122"/>
  <sheetViews>
    <sheetView showGridLines="0" showZeros="0" zoomScale="85" zoomScaleNormal="85" workbookViewId="0">
      <selection activeCell="D17" sqref="D17"/>
    </sheetView>
  </sheetViews>
  <sheetFormatPr defaultColWidth="2.25454545454545" defaultRowHeight="13"/>
  <cols>
    <col min="1" max="1" width="3.12727272727273" style="104" customWidth="1"/>
    <col min="2" max="2" width="30.2545454545455" style="104" customWidth="1"/>
    <col min="3" max="3" width="15.6272727272727" style="104" customWidth="1"/>
    <col min="4" max="4" width="29" style="104" customWidth="1"/>
    <col min="5" max="5" width="35.1272727272727" style="104" customWidth="1"/>
    <col min="6" max="6" width="12.3727272727273" style="104" customWidth="1"/>
    <col min="7" max="7" width="18" style="104" customWidth="1"/>
    <col min="8" max="8" width="7" style="104" customWidth="1"/>
    <col min="9" max="16384" width="2.25454545454545" style="104"/>
  </cols>
  <sheetData>
    <row r="1" spans="1:26">
      <c r="A1" s="104" t="s">
        <v>36</v>
      </c>
      <c r="H1"/>
      <c r="Z1" s="181"/>
    </row>
    <row r="2" spans="1:8">
      <c r="A2" s="238"/>
      <c r="H2"/>
    </row>
    <row r="3" ht="18" customHeight="1" spans="1:8">
      <c r="A3" s="239" t="s">
        <v>37</v>
      </c>
      <c r="B3" s="240" t="s">
        <v>38</v>
      </c>
      <c r="C3" s="241" t="s">
        <v>39</v>
      </c>
      <c r="D3" s="240" t="s">
        <v>40</v>
      </c>
      <c r="E3" s="242" t="s">
        <v>41</v>
      </c>
      <c r="F3" s="243" t="s">
        <v>42</v>
      </c>
      <c r="G3" s="244" t="s">
        <v>43</v>
      </c>
      <c r="H3" s="245" t="s">
        <v>44</v>
      </c>
    </row>
    <row r="4" spans="1:8">
      <c r="A4" s="239"/>
      <c r="B4" s="240"/>
      <c r="C4" s="241"/>
      <c r="D4" s="240"/>
      <c r="E4" s="246"/>
      <c r="F4" s="247"/>
      <c r="G4" s="248"/>
      <c r="H4" s="249"/>
    </row>
    <row r="5" ht="22.5" customHeight="1" spans="1:8">
      <c r="A5" s="250">
        <f>ROW()-4</f>
        <v>1</v>
      </c>
      <c r="B5" s="251">
        <f ca="1">IFERROR(INDIRECT("個票"&amp;$A5&amp;"！$t$7"),"")</f>
        <v>0</v>
      </c>
      <c r="C5" s="251">
        <f ca="1">IFERROR(INDIRECT("個票"&amp;$A5&amp;"！$h$7"),"")</f>
        <v>0</v>
      </c>
      <c r="D5" s="251">
        <f ca="1">IFERROR(INDIRECT("個票"&amp;$A5&amp;"！$l$10"),"")</f>
        <v>0</v>
      </c>
      <c r="E5" s="251" t="str">
        <f ca="1">IFERROR(INDIRECT("個票"&amp;$A5&amp;"！$ｄ$9")&amp;INDIRECT("個票"&amp;$A5&amp;"！$ｈ$9"),"")</f>
        <v>青森県</v>
      </c>
      <c r="F5" s="252">
        <f ca="1">IFERROR(INDIRECT("個票"&amp;$A5&amp;"！$aｊ$10"),"")</f>
        <v>0</v>
      </c>
      <c r="G5" s="252" t="str">
        <f ca="1">IFERROR(INDIRECT("個票"&amp;$A5&amp;"！$ai$22"),"")</f>
        <v/>
      </c>
      <c r="H5" s="253"/>
    </row>
    <row r="6" ht="22.5" customHeight="1" spans="1:8">
      <c r="A6" s="250">
        <f t="shared" ref="A6:A19" si="0">ROW()-4</f>
        <v>2</v>
      </c>
      <c r="B6" s="251">
        <f ca="1" t="shared" ref="B6:B19" si="1">IFERROR(INDIRECT("個票"&amp;$A6&amp;"！$t$7"),"")</f>
        <v>0</v>
      </c>
      <c r="C6" s="251">
        <f ca="1" t="shared" ref="C6:C19" si="2">IFERROR(INDIRECT("個票"&amp;$A6&amp;"！$h$7"),"")</f>
        <v>0</v>
      </c>
      <c r="D6" s="251">
        <f ca="1" t="shared" ref="D6:D19" si="3">IFERROR(INDIRECT("個票"&amp;$A6&amp;"！$l$10"),"")</f>
        <v>0</v>
      </c>
      <c r="E6" s="251" t="str">
        <f ca="1" t="shared" ref="E6:E19" si="4">IFERROR(INDIRECT("個票"&amp;$A6&amp;"！$ｄ$9")&amp;INDIRECT("個票"&amp;$A6&amp;"！$ｈ$9"),"")</f>
        <v>青森県</v>
      </c>
      <c r="F6" s="252">
        <f ca="1" t="shared" ref="F6:F19" si="5">IFERROR(INDIRECT("個票"&amp;$A6&amp;"！$aｊ$10"),"")</f>
        <v>0</v>
      </c>
      <c r="G6" s="252" t="str">
        <f ca="1" t="shared" ref="G6:G19" si="6">IFERROR(INDIRECT("個票"&amp;$A6&amp;"！$ai$22"),"")</f>
        <v/>
      </c>
      <c r="H6" s="253"/>
    </row>
    <row r="7" ht="22.5" customHeight="1" spans="1:8">
      <c r="A7" s="250">
        <f t="shared" si="0"/>
        <v>3</v>
      </c>
      <c r="B7" s="251">
        <f ca="1" t="shared" si="1"/>
        <v>0</v>
      </c>
      <c r="C7" s="251">
        <f ca="1" t="shared" si="2"/>
        <v>0</v>
      </c>
      <c r="D7" s="251">
        <f ca="1" t="shared" si="3"/>
        <v>0</v>
      </c>
      <c r="E7" s="251" t="str">
        <f ca="1" t="shared" si="4"/>
        <v>青森県</v>
      </c>
      <c r="F7" s="252">
        <f ca="1" t="shared" si="5"/>
        <v>0</v>
      </c>
      <c r="G7" s="252" t="str">
        <f ca="1" t="shared" si="6"/>
        <v/>
      </c>
      <c r="H7" s="253"/>
    </row>
    <row r="8" ht="22.5" customHeight="1" spans="1:8">
      <c r="A8" s="250">
        <f t="shared" si="0"/>
        <v>4</v>
      </c>
      <c r="B8" s="251">
        <f ca="1" t="shared" si="1"/>
        <v>0</v>
      </c>
      <c r="C8" s="251">
        <f ca="1" t="shared" si="2"/>
        <v>0</v>
      </c>
      <c r="D8" s="251">
        <f ca="1" t="shared" si="3"/>
        <v>0</v>
      </c>
      <c r="E8" s="251" t="str">
        <f ca="1" t="shared" si="4"/>
        <v>青森県</v>
      </c>
      <c r="F8" s="252">
        <f ca="1" t="shared" si="5"/>
        <v>0</v>
      </c>
      <c r="G8" s="252" t="str">
        <f ca="1" t="shared" si="6"/>
        <v/>
      </c>
      <c r="H8" s="253"/>
    </row>
    <row r="9" ht="22.5" customHeight="1" spans="1:8">
      <c r="A9" s="250">
        <f t="shared" si="0"/>
        <v>5</v>
      </c>
      <c r="B9" s="251">
        <f ca="1" t="shared" si="1"/>
        <v>0</v>
      </c>
      <c r="C9" s="251">
        <f ca="1" t="shared" si="2"/>
        <v>0</v>
      </c>
      <c r="D9" s="251">
        <f ca="1" t="shared" si="3"/>
        <v>0</v>
      </c>
      <c r="E9" s="251" t="str">
        <f ca="1" t="shared" si="4"/>
        <v>青森県</v>
      </c>
      <c r="F9" s="252">
        <f ca="1" t="shared" si="5"/>
        <v>0</v>
      </c>
      <c r="G9" s="252" t="str">
        <f ca="1" t="shared" si="6"/>
        <v/>
      </c>
      <c r="H9" s="253"/>
    </row>
    <row r="10" ht="22.5" customHeight="1" spans="1:8">
      <c r="A10" s="250">
        <f t="shared" si="0"/>
        <v>6</v>
      </c>
      <c r="B10" s="251">
        <f ca="1" t="shared" si="1"/>
        <v>0</v>
      </c>
      <c r="C10" s="251">
        <f ca="1" t="shared" si="2"/>
        <v>0</v>
      </c>
      <c r="D10" s="251">
        <f ca="1" t="shared" si="3"/>
        <v>0</v>
      </c>
      <c r="E10" s="251" t="str">
        <f ca="1" t="shared" si="4"/>
        <v>青森県</v>
      </c>
      <c r="F10" s="252">
        <f ca="1" t="shared" si="5"/>
        <v>0</v>
      </c>
      <c r="G10" s="252" t="str">
        <f ca="1" t="shared" si="6"/>
        <v/>
      </c>
      <c r="H10" s="253"/>
    </row>
    <row r="11" ht="22.5" customHeight="1" spans="1:8">
      <c r="A11" s="250">
        <f t="shared" si="0"/>
        <v>7</v>
      </c>
      <c r="B11" s="251">
        <f ca="1" t="shared" si="1"/>
        <v>0</v>
      </c>
      <c r="C11" s="251">
        <f ca="1" t="shared" si="2"/>
        <v>0</v>
      </c>
      <c r="D11" s="251">
        <f ca="1" t="shared" si="3"/>
        <v>0</v>
      </c>
      <c r="E11" s="251" t="str">
        <f ca="1" t="shared" si="4"/>
        <v>青森県</v>
      </c>
      <c r="F11" s="252">
        <f ca="1" t="shared" si="5"/>
        <v>0</v>
      </c>
      <c r="G11" s="252" t="str">
        <f ca="1" t="shared" si="6"/>
        <v/>
      </c>
      <c r="H11" s="253"/>
    </row>
    <row r="12" ht="22.5" customHeight="1" spans="1:8">
      <c r="A12" s="250">
        <f t="shared" si="0"/>
        <v>8</v>
      </c>
      <c r="B12" s="251">
        <f ca="1" t="shared" si="1"/>
        <v>0</v>
      </c>
      <c r="C12" s="251">
        <f ca="1" t="shared" si="2"/>
        <v>0</v>
      </c>
      <c r="D12" s="251">
        <f ca="1" t="shared" si="3"/>
        <v>0</v>
      </c>
      <c r="E12" s="251" t="str">
        <f ca="1" t="shared" si="4"/>
        <v>青森県</v>
      </c>
      <c r="F12" s="252">
        <f ca="1" t="shared" si="5"/>
        <v>0</v>
      </c>
      <c r="G12" s="252" t="str">
        <f ca="1" t="shared" si="6"/>
        <v/>
      </c>
      <c r="H12" s="253"/>
    </row>
    <row r="13" ht="22.5" customHeight="1" spans="1:8">
      <c r="A13" s="250">
        <f t="shared" si="0"/>
        <v>9</v>
      </c>
      <c r="B13" s="251">
        <f ca="1" t="shared" si="1"/>
        <v>0</v>
      </c>
      <c r="C13" s="251">
        <f ca="1" t="shared" si="2"/>
        <v>0</v>
      </c>
      <c r="D13" s="251">
        <f ca="1" t="shared" si="3"/>
        <v>0</v>
      </c>
      <c r="E13" s="251" t="str">
        <f ca="1" t="shared" si="4"/>
        <v>青森県</v>
      </c>
      <c r="F13" s="252">
        <f ca="1" t="shared" si="5"/>
        <v>0</v>
      </c>
      <c r="G13" s="252" t="str">
        <f ca="1" t="shared" si="6"/>
        <v/>
      </c>
      <c r="H13" s="253"/>
    </row>
    <row r="14" ht="22.5" customHeight="1" spans="1:8">
      <c r="A14" s="250">
        <f t="shared" si="0"/>
        <v>10</v>
      </c>
      <c r="B14" s="251">
        <f ca="1" t="shared" si="1"/>
        <v>0</v>
      </c>
      <c r="C14" s="251">
        <f ca="1" t="shared" si="2"/>
        <v>0</v>
      </c>
      <c r="D14" s="251">
        <f ca="1" t="shared" si="3"/>
        <v>0</v>
      </c>
      <c r="E14" s="251" t="str">
        <f ca="1" t="shared" si="4"/>
        <v>青森県</v>
      </c>
      <c r="F14" s="252">
        <f ca="1" t="shared" si="5"/>
        <v>0</v>
      </c>
      <c r="G14" s="252" t="str">
        <f ca="1" t="shared" si="6"/>
        <v/>
      </c>
      <c r="H14" s="253"/>
    </row>
    <row r="15" ht="22.5" customHeight="1" spans="1:8">
      <c r="A15" s="250">
        <f t="shared" si="0"/>
        <v>11</v>
      </c>
      <c r="B15" s="251">
        <f ca="1" t="shared" si="1"/>
        <v>0</v>
      </c>
      <c r="C15" s="251">
        <f ca="1" t="shared" si="2"/>
        <v>0</v>
      </c>
      <c r="D15" s="251">
        <f ca="1" t="shared" si="3"/>
        <v>0</v>
      </c>
      <c r="E15" s="251" t="str">
        <f ca="1" t="shared" si="4"/>
        <v>青森県</v>
      </c>
      <c r="F15" s="252">
        <f ca="1" t="shared" si="5"/>
        <v>0</v>
      </c>
      <c r="G15" s="252" t="str">
        <f ca="1" t="shared" si="6"/>
        <v/>
      </c>
      <c r="H15" s="253"/>
    </row>
    <row r="16" ht="22.5" customHeight="1" spans="1:8">
      <c r="A16" s="250">
        <f t="shared" si="0"/>
        <v>12</v>
      </c>
      <c r="B16" s="251">
        <f ca="1" t="shared" si="1"/>
        <v>0</v>
      </c>
      <c r="C16" s="251">
        <f ca="1" t="shared" si="2"/>
        <v>0</v>
      </c>
      <c r="D16" s="251">
        <f ca="1" t="shared" si="3"/>
        <v>0</v>
      </c>
      <c r="E16" s="251" t="str">
        <f ca="1" t="shared" si="4"/>
        <v>青森県</v>
      </c>
      <c r="F16" s="252">
        <f ca="1" t="shared" si="5"/>
        <v>0</v>
      </c>
      <c r="G16" s="252" t="str">
        <f ca="1" t="shared" si="6"/>
        <v/>
      </c>
      <c r="H16" s="253"/>
    </row>
    <row r="17" ht="22.5" customHeight="1" spans="1:8">
      <c r="A17" s="250">
        <f t="shared" si="0"/>
        <v>13</v>
      </c>
      <c r="B17" s="251">
        <f ca="1" t="shared" si="1"/>
        <v>0</v>
      </c>
      <c r="C17" s="251">
        <f ca="1" t="shared" si="2"/>
        <v>0</v>
      </c>
      <c r="D17" s="251">
        <f ca="1" t="shared" si="3"/>
        <v>0</v>
      </c>
      <c r="E17" s="251" t="str">
        <f ca="1" t="shared" si="4"/>
        <v>青森県</v>
      </c>
      <c r="F17" s="252">
        <f ca="1" t="shared" si="5"/>
        <v>0</v>
      </c>
      <c r="G17" s="252" t="str">
        <f ca="1" t="shared" si="6"/>
        <v/>
      </c>
      <c r="H17" s="253"/>
    </row>
    <row r="18" ht="22.5" customHeight="1" spans="1:8">
      <c r="A18" s="250">
        <f t="shared" si="0"/>
        <v>14</v>
      </c>
      <c r="B18" s="251">
        <f ca="1" t="shared" si="1"/>
        <v>0</v>
      </c>
      <c r="C18" s="251">
        <f ca="1" t="shared" si="2"/>
        <v>0</v>
      </c>
      <c r="D18" s="251">
        <f ca="1" t="shared" si="3"/>
        <v>0</v>
      </c>
      <c r="E18" s="251" t="str">
        <f ca="1" t="shared" si="4"/>
        <v>青森県</v>
      </c>
      <c r="F18" s="252">
        <f ca="1" t="shared" si="5"/>
        <v>0</v>
      </c>
      <c r="G18" s="252" t="str">
        <f ca="1" t="shared" si="6"/>
        <v/>
      </c>
      <c r="H18" s="253"/>
    </row>
    <row r="19" ht="22.5" customHeight="1" spans="1:8">
      <c r="A19" s="250">
        <f t="shared" ref="A19:A28" si="7">ROW()-4</f>
        <v>15</v>
      </c>
      <c r="B19" s="251">
        <f ca="1" t="shared" ref="B19:B50" si="8">IFERROR(INDIRECT("個票"&amp;$A19&amp;"！$t$7"),"")</f>
        <v>0</v>
      </c>
      <c r="C19" s="251">
        <f ca="1" t="shared" ref="C19:C50" si="9">IFERROR(INDIRECT("個票"&amp;$A19&amp;"！$h$7"),"")</f>
        <v>0</v>
      </c>
      <c r="D19" s="251">
        <f ca="1" t="shared" ref="D19:D50" si="10">IFERROR(INDIRECT("個票"&amp;$A19&amp;"！$l$10"),"")</f>
        <v>0</v>
      </c>
      <c r="E19" s="251" t="str">
        <f ca="1" t="shared" ref="E19:E50" si="11">IFERROR(INDIRECT("個票"&amp;$A19&amp;"！$ｄ$9")&amp;INDIRECT("個票"&amp;$A19&amp;"！$ｈ$9"),"")</f>
        <v>青森県</v>
      </c>
      <c r="F19" s="252">
        <f ca="1" t="shared" ref="F19:F50" si="12">IFERROR(INDIRECT("個票"&amp;$A19&amp;"！$aｊ$10"),"")</f>
        <v>0</v>
      </c>
      <c r="G19" s="252" t="str">
        <f ca="1" t="shared" ref="G19:G50" si="13">IFERROR(INDIRECT("個票"&amp;$A19&amp;"！$ai$22"),"")</f>
        <v/>
      </c>
      <c r="H19" s="253"/>
    </row>
    <row r="20" ht="22.5" customHeight="1" spans="1:8">
      <c r="A20" s="250">
        <f t="shared" si="7"/>
        <v>16</v>
      </c>
      <c r="B20" s="251" t="str">
        <f ca="1" t="shared" si="8"/>
        <v/>
      </c>
      <c r="C20" s="251" t="str">
        <f ca="1" t="shared" si="9"/>
        <v/>
      </c>
      <c r="D20" s="251" t="str">
        <f ca="1" t="shared" si="10"/>
        <v/>
      </c>
      <c r="E20" s="251" t="str">
        <f ca="1" t="shared" si="11"/>
        <v/>
      </c>
      <c r="F20" s="252" t="str">
        <f ca="1" t="shared" si="12"/>
        <v/>
      </c>
      <c r="G20" s="252" t="str">
        <f ca="1" t="shared" si="13"/>
        <v/>
      </c>
      <c r="H20" s="253"/>
    </row>
    <row r="21" ht="22.5" customHeight="1" spans="1:8">
      <c r="A21" s="250">
        <f t="shared" si="7"/>
        <v>17</v>
      </c>
      <c r="B21" s="251" t="str">
        <f ca="1" t="shared" si="8"/>
        <v/>
      </c>
      <c r="C21" s="251" t="str">
        <f ca="1" t="shared" si="9"/>
        <v/>
      </c>
      <c r="D21" s="251" t="str">
        <f ca="1" t="shared" si="10"/>
        <v/>
      </c>
      <c r="E21" s="251" t="str">
        <f ca="1" t="shared" si="11"/>
        <v/>
      </c>
      <c r="F21" s="252" t="str">
        <f ca="1" t="shared" si="12"/>
        <v/>
      </c>
      <c r="G21" s="252" t="str">
        <f ca="1" t="shared" si="13"/>
        <v/>
      </c>
      <c r="H21" s="253"/>
    </row>
    <row r="22" ht="22.5" customHeight="1" spans="1:8">
      <c r="A22" s="250">
        <f t="shared" si="7"/>
        <v>18</v>
      </c>
      <c r="B22" s="251" t="str">
        <f ca="1" t="shared" si="8"/>
        <v/>
      </c>
      <c r="C22" s="251" t="str">
        <f ca="1" t="shared" si="9"/>
        <v/>
      </c>
      <c r="D22" s="251" t="str">
        <f ca="1" t="shared" si="10"/>
        <v/>
      </c>
      <c r="E22" s="251" t="str">
        <f ca="1" t="shared" si="11"/>
        <v/>
      </c>
      <c r="F22" s="252" t="str">
        <f ca="1" t="shared" si="12"/>
        <v/>
      </c>
      <c r="G22" s="252" t="str">
        <f ca="1" t="shared" si="13"/>
        <v/>
      </c>
      <c r="H22" s="253"/>
    </row>
    <row r="23" ht="22.5" customHeight="1" spans="1:8">
      <c r="A23" s="250">
        <f t="shared" si="7"/>
        <v>19</v>
      </c>
      <c r="B23" s="251" t="str">
        <f ca="1" t="shared" si="8"/>
        <v/>
      </c>
      <c r="C23" s="251" t="str">
        <f ca="1" t="shared" si="9"/>
        <v/>
      </c>
      <c r="D23" s="251" t="str">
        <f ca="1" t="shared" si="10"/>
        <v/>
      </c>
      <c r="E23" s="251" t="str">
        <f ca="1" t="shared" si="11"/>
        <v/>
      </c>
      <c r="F23" s="252" t="str">
        <f ca="1" t="shared" si="12"/>
        <v/>
      </c>
      <c r="G23" s="252" t="str">
        <f ca="1" t="shared" si="13"/>
        <v/>
      </c>
      <c r="H23" s="253"/>
    </row>
    <row r="24" ht="22.5" customHeight="1" spans="1:8">
      <c r="A24" s="250">
        <f t="shared" si="7"/>
        <v>20</v>
      </c>
      <c r="B24" s="251" t="str">
        <f ca="1" t="shared" si="8"/>
        <v/>
      </c>
      <c r="C24" s="251" t="str">
        <f ca="1" t="shared" si="9"/>
        <v/>
      </c>
      <c r="D24" s="251" t="str">
        <f ca="1" t="shared" si="10"/>
        <v/>
      </c>
      <c r="E24" s="251" t="str">
        <f ca="1" t="shared" si="11"/>
        <v/>
      </c>
      <c r="F24" s="252" t="str">
        <f ca="1" t="shared" si="12"/>
        <v/>
      </c>
      <c r="G24" s="252" t="str">
        <f ca="1" t="shared" si="13"/>
        <v/>
      </c>
      <c r="H24" s="253"/>
    </row>
    <row r="25" ht="22.5" customHeight="1" spans="1:8">
      <c r="A25" s="250">
        <f t="shared" si="7"/>
        <v>21</v>
      </c>
      <c r="B25" s="251" t="str">
        <f ca="1" t="shared" si="8"/>
        <v/>
      </c>
      <c r="C25" s="251" t="str">
        <f ca="1" t="shared" si="9"/>
        <v/>
      </c>
      <c r="D25" s="251" t="str">
        <f ca="1" t="shared" si="10"/>
        <v/>
      </c>
      <c r="E25" s="251" t="str">
        <f ca="1" t="shared" si="11"/>
        <v/>
      </c>
      <c r="F25" s="252" t="str">
        <f ca="1" t="shared" si="12"/>
        <v/>
      </c>
      <c r="G25" s="252" t="str">
        <f ca="1" t="shared" si="13"/>
        <v/>
      </c>
      <c r="H25" s="253"/>
    </row>
    <row r="26" ht="22.5" customHeight="1" spans="1:8">
      <c r="A26" s="250">
        <f t="shared" si="7"/>
        <v>22</v>
      </c>
      <c r="B26" s="251" t="str">
        <f ca="1" t="shared" si="8"/>
        <v/>
      </c>
      <c r="C26" s="251" t="str">
        <f ca="1" t="shared" si="9"/>
        <v/>
      </c>
      <c r="D26" s="251" t="str">
        <f ca="1" t="shared" si="10"/>
        <v/>
      </c>
      <c r="E26" s="251" t="str">
        <f ca="1" t="shared" si="11"/>
        <v/>
      </c>
      <c r="F26" s="252" t="str">
        <f ca="1" t="shared" si="12"/>
        <v/>
      </c>
      <c r="G26" s="252" t="str">
        <f ca="1" t="shared" si="13"/>
        <v/>
      </c>
      <c r="H26" s="253"/>
    </row>
    <row r="27" ht="22.5" customHeight="1" spans="1:8">
      <c r="A27" s="250">
        <f t="shared" si="7"/>
        <v>23</v>
      </c>
      <c r="B27" s="251" t="str">
        <f ca="1" t="shared" si="8"/>
        <v/>
      </c>
      <c r="C27" s="251" t="str">
        <f ca="1" t="shared" si="9"/>
        <v/>
      </c>
      <c r="D27" s="251" t="str">
        <f ca="1" t="shared" si="10"/>
        <v/>
      </c>
      <c r="E27" s="251" t="str">
        <f ca="1" t="shared" si="11"/>
        <v/>
      </c>
      <c r="F27" s="252" t="str">
        <f ca="1" t="shared" si="12"/>
        <v/>
      </c>
      <c r="G27" s="252" t="str">
        <f ca="1" t="shared" si="13"/>
        <v/>
      </c>
      <c r="H27" s="253"/>
    </row>
    <row r="28" ht="22.5" customHeight="1" spans="1:8">
      <c r="A28" s="250">
        <f t="shared" si="7"/>
        <v>24</v>
      </c>
      <c r="B28" s="251" t="str">
        <f ca="1" t="shared" si="8"/>
        <v/>
      </c>
      <c r="C28" s="251" t="str">
        <f ca="1" t="shared" si="9"/>
        <v/>
      </c>
      <c r="D28" s="251" t="str">
        <f ca="1" t="shared" si="10"/>
        <v/>
      </c>
      <c r="E28" s="251" t="str">
        <f ca="1" t="shared" si="11"/>
        <v/>
      </c>
      <c r="F28" s="252" t="str">
        <f ca="1" t="shared" si="12"/>
        <v/>
      </c>
      <c r="G28" s="252" t="str">
        <f ca="1" t="shared" si="13"/>
        <v/>
      </c>
      <c r="H28" s="253"/>
    </row>
    <row r="29" ht="22.5" customHeight="1" spans="1:8">
      <c r="A29" s="250">
        <f t="shared" ref="A29:A38" si="14">ROW()-4</f>
        <v>25</v>
      </c>
      <c r="B29" s="251" t="str">
        <f ca="1" t="shared" si="8"/>
        <v/>
      </c>
      <c r="C29" s="251" t="str">
        <f ca="1" t="shared" si="9"/>
        <v/>
      </c>
      <c r="D29" s="251" t="str">
        <f ca="1" t="shared" si="10"/>
        <v/>
      </c>
      <c r="E29" s="251" t="str">
        <f ca="1" t="shared" si="11"/>
        <v/>
      </c>
      <c r="F29" s="252" t="str">
        <f ca="1" t="shared" si="12"/>
        <v/>
      </c>
      <c r="G29" s="252" t="str">
        <f ca="1" t="shared" si="13"/>
        <v/>
      </c>
      <c r="H29" s="253"/>
    </row>
    <row r="30" ht="22.5" customHeight="1" spans="1:8">
      <c r="A30" s="250">
        <f t="shared" si="14"/>
        <v>26</v>
      </c>
      <c r="B30" s="251" t="str">
        <f ca="1" t="shared" si="8"/>
        <v/>
      </c>
      <c r="C30" s="251" t="str">
        <f ca="1" t="shared" si="9"/>
        <v/>
      </c>
      <c r="D30" s="251" t="str">
        <f ca="1" t="shared" si="10"/>
        <v/>
      </c>
      <c r="E30" s="251" t="str">
        <f ca="1" t="shared" si="11"/>
        <v/>
      </c>
      <c r="F30" s="252" t="str">
        <f ca="1" t="shared" si="12"/>
        <v/>
      </c>
      <c r="G30" s="252" t="str">
        <f ca="1" t="shared" si="13"/>
        <v/>
      </c>
      <c r="H30" s="253"/>
    </row>
    <row r="31" ht="22.5" customHeight="1" spans="1:8">
      <c r="A31" s="250">
        <f t="shared" si="14"/>
        <v>27</v>
      </c>
      <c r="B31" s="251" t="str">
        <f ca="1" t="shared" si="8"/>
        <v/>
      </c>
      <c r="C31" s="251" t="str">
        <f ca="1" t="shared" si="9"/>
        <v/>
      </c>
      <c r="D31" s="251" t="str">
        <f ca="1" t="shared" si="10"/>
        <v/>
      </c>
      <c r="E31" s="251" t="str">
        <f ca="1" t="shared" si="11"/>
        <v/>
      </c>
      <c r="F31" s="252" t="str">
        <f ca="1" t="shared" si="12"/>
        <v/>
      </c>
      <c r="G31" s="252" t="str">
        <f ca="1" t="shared" si="13"/>
        <v/>
      </c>
      <c r="H31" s="253"/>
    </row>
    <row r="32" ht="22.5" customHeight="1" spans="1:8">
      <c r="A32" s="250">
        <f t="shared" si="14"/>
        <v>28</v>
      </c>
      <c r="B32" s="251" t="str">
        <f ca="1" t="shared" si="8"/>
        <v/>
      </c>
      <c r="C32" s="251" t="str">
        <f ca="1" t="shared" si="9"/>
        <v/>
      </c>
      <c r="D32" s="251" t="str">
        <f ca="1" t="shared" si="10"/>
        <v/>
      </c>
      <c r="E32" s="251" t="str">
        <f ca="1" t="shared" si="11"/>
        <v/>
      </c>
      <c r="F32" s="252" t="str">
        <f ca="1" t="shared" si="12"/>
        <v/>
      </c>
      <c r="G32" s="252" t="str">
        <f ca="1" t="shared" si="13"/>
        <v/>
      </c>
      <c r="H32" s="253"/>
    </row>
    <row r="33" ht="22.5" customHeight="1" spans="1:8">
      <c r="A33" s="250">
        <f t="shared" si="14"/>
        <v>29</v>
      </c>
      <c r="B33" s="251" t="str">
        <f ca="1" t="shared" si="8"/>
        <v/>
      </c>
      <c r="C33" s="251" t="str">
        <f ca="1" t="shared" si="9"/>
        <v/>
      </c>
      <c r="D33" s="251" t="str">
        <f ca="1" t="shared" si="10"/>
        <v/>
      </c>
      <c r="E33" s="251" t="str">
        <f ca="1" t="shared" si="11"/>
        <v/>
      </c>
      <c r="F33" s="252" t="str">
        <f ca="1" t="shared" si="12"/>
        <v/>
      </c>
      <c r="G33" s="252" t="str">
        <f ca="1" t="shared" si="13"/>
        <v/>
      </c>
      <c r="H33" s="253"/>
    </row>
    <row r="34" ht="22.5" customHeight="1" spans="1:8">
      <c r="A34" s="250">
        <f t="shared" si="14"/>
        <v>30</v>
      </c>
      <c r="B34" s="251" t="str">
        <f ca="1" t="shared" si="8"/>
        <v/>
      </c>
      <c r="C34" s="251" t="str">
        <f ca="1" t="shared" si="9"/>
        <v/>
      </c>
      <c r="D34" s="251" t="str">
        <f ca="1" t="shared" si="10"/>
        <v/>
      </c>
      <c r="E34" s="251" t="str">
        <f ca="1" t="shared" si="11"/>
        <v/>
      </c>
      <c r="F34" s="252" t="str">
        <f ca="1" t="shared" si="12"/>
        <v/>
      </c>
      <c r="G34" s="252" t="str">
        <f ca="1" t="shared" si="13"/>
        <v/>
      </c>
      <c r="H34" s="253"/>
    </row>
    <row r="35" ht="22.5" customHeight="1" spans="1:8">
      <c r="A35" s="250">
        <f t="shared" si="14"/>
        <v>31</v>
      </c>
      <c r="B35" s="251" t="str">
        <f ca="1" t="shared" si="8"/>
        <v/>
      </c>
      <c r="C35" s="251" t="str">
        <f ca="1" t="shared" si="9"/>
        <v/>
      </c>
      <c r="D35" s="251" t="str">
        <f ca="1" t="shared" si="10"/>
        <v/>
      </c>
      <c r="E35" s="251" t="str">
        <f ca="1" t="shared" si="11"/>
        <v/>
      </c>
      <c r="F35" s="252" t="str">
        <f ca="1" t="shared" si="12"/>
        <v/>
      </c>
      <c r="G35" s="252" t="str">
        <f ca="1" t="shared" si="13"/>
        <v/>
      </c>
      <c r="H35" s="253"/>
    </row>
    <row r="36" ht="22.5" customHeight="1" spans="1:8">
      <c r="A36" s="250">
        <f t="shared" si="14"/>
        <v>32</v>
      </c>
      <c r="B36" s="251" t="str">
        <f ca="1" t="shared" si="8"/>
        <v/>
      </c>
      <c r="C36" s="251" t="str">
        <f ca="1" t="shared" si="9"/>
        <v/>
      </c>
      <c r="D36" s="251" t="str">
        <f ca="1" t="shared" si="10"/>
        <v/>
      </c>
      <c r="E36" s="251" t="str">
        <f ca="1" t="shared" si="11"/>
        <v/>
      </c>
      <c r="F36" s="252" t="str">
        <f ca="1" t="shared" si="12"/>
        <v/>
      </c>
      <c r="G36" s="252" t="str">
        <f ca="1" t="shared" si="13"/>
        <v/>
      </c>
      <c r="H36" s="253"/>
    </row>
    <row r="37" ht="22.5" customHeight="1" spans="1:8">
      <c r="A37" s="250">
        <f t="shared" si="14"/>
        <v>33</v>
      </c>
      <c r="B37" s="251" t="str">
        <f ca="1" t="shared" si="8"/>
        <v/>
      </c>
      <c r="C37" s="251" t="str">
        <f ca="1" t="shared" si="9"/>
        <v/>
      </c>
      <c r="D37" s="251" t="str">
        <f ca="1" t="shared" si="10"/>
        <v/>
      </c>
      <c r="E37" s="251" t="str">
        <f ca="1" t="shared" si="11"/>
        <v/>
      </c>
      <c r="F37" s="252" t="str">
        <f ca="1" t="shared" si="12"/>
        <v/>
      </c>
      <c r="G37" s="252" t="str">
        <f ca="1" t="shared" si="13"/>
        <v/>
      </c>
      <c r="H37" s="253"/>
    </row>
    <row r="38" ht="22.5" customHeight="1" spans="1:8">
      <c r="A38" s="250">
        <f t="shared" si="14"/>
        <v>34</v>
      </c>
      <c r="B38" s="251" t="str">
        <f ca="1" t="shared" si="8"/>
        <v/>
      </c>
      <c r="C38" s="251" t="str">
        <f ca="1" t="shared" si="9"/>
        <v/>
      </c>
      <c r="D38" s="251" t="str">
        <f ca="1" t="shared" si="10"/>
        <v/>
      </c>
      <c r="E38" s="251" t="str">
        <f ca="1" t="shared" si="11"/>
        <v/>
      </c>
      <c r="F38" s="252" t="str">
        <f ca="1" t="shared" si="12"/>
        <v/>
      </c>
      <c r="G38" s="252" t="str">
        <f ca="1" t="shared" si="13"/>
        <v/>
      </c>
      <c r="H38" s="253"/>
    </row>
    <row r="39" ht="22.5" customHeight="1" spans="1:8">
      <c r="A39" s="250">
        <f t="shared" ref="A39:A48" si="15">ROW()-4</f>
        <v>35</v>
      </c>
      <c r="B39" s="251" t="str">
        <f ca="1" t="shared" si="8"/>
        <v/>
      </c>
      <c r="C39" s="251" t="str">
        <f ca="1" t="shared" si="9"/>
        <v/>
      </c>
      <c r="D39" s="251" t="str">
        <f ca="1" t="shared" si="10"/>
        <v/>
      </c>
      <c r="E39" s="251" t="str">
        <f ca="1" t="shared" si="11"/>
        <v/>
      </c>
      <c r="F39" s="252" t="str">
        <f ca="1" t="shared" si="12"/>
        <v/>
      </c>
      <c r="G39" s="252" t="str">
        <f ca="1" t="shared" si="13"/>
        <v/>
      </c>
      <c r="H39" s="253"/>
    </row>
    <row r="40" ht="22.5" customHeight="1" spans="1:8">
      <c r="A40" s="250">
        <f t="shared" si="15"/>
        <v>36</v>
      </c>
      <c r="B40" s="251" t="str">
        <f ca="1" t="shared" si="8"/>
        <v/>
      </c>
      <c r="C40" s="251" t="str">
        <f ca="1" t="shared" si="9"/>
        <v/>
      </c>
      <c r="D40" s="251" t="str">
        <f ca="1" t="shared" si="10"/>
        <v/>
      </c>
      <c r="E40" s="251" t="str">
        <f ca="1" t="shared" si="11"/>
        <v/>
      </c>
      <c r="F40" s="252" t="str">
        <f ca="1" t="shared" si="12"/>
        <v/>
      </c>
      <c r="G40" s="252" t="str">
        <f ca="1" t="shared" si="13"/>
        <v/>
      </c>
      <c r="H40" s="253"/>
    </row>
    <row r="41" ht="22.5" customHeight="1" spans="1:8">
      <c r="A41" s="250">
        <f t="shared" si="15"/>
        <v>37</v>
      </c>
      <c r="B41" s="251" t="str">
        <f ca="1" t="shared" si="8"/>
        <v/>
      </c>
      <c r="C41" s="251" t="str">
        <f ca="1" t="shared" si="9"/>
        <v/>
      </c>
      <c r="D41" s="251" t="str">
        <f ca="1" t="shared" si="10"/>
        <v/>
      </c>
      <c r="E41" s="251" t="str">
        <f ca="1" t="shared" si="11"/>
        <v/>
      </c>
      <c r="F41" s="252" t="str">
        <f ca="1" t="shared" si="12"/>
        <v/>
      </c>
      <c r="G41" s="252" t="str">
        <f ca="1" t="shared" si="13"/>
        <v/>
      </c>
      <c r="H41" s="253"/>
    </row>
    <row r="42" ht="22.5" customHeight="1" spans="1:8">
      <c r="A42" s="250">
        <f t="shared" si="15"/>
        <v>38</v>
      </c>
      <c r="B42" s="251" t="str">
        <f ca="1" t="shared" si="8"/>
        <v/>
      </c>
      <c r="C42" s="251" t="str">
        <f ca="1" t="shared" si="9"/>
        <v/>
      </c>
      <c r="D42" s="251" t="str">
        <f ca="1" t="shared" si="10"/>
        <v/>
      </c>
      <c r="E42" s="251" t="str">
        <f ca="1" t="shared" si="11"/>
        <v/>
      </c>
      <c r="F42" s="252" t="str">
        <f ca="1" t="shared" si="12"/>
        <v/>
      </c>
      <c r="G42" s="252" t="str">
        <f ca="1" t="shared" si="13"/>
        <v/>
      </c>
      <c r="H42" s="253"/>
    </row>
    <row r="43" ht="22.5" customHeight="1" spans="1:8">
      <c r="A43" s="250">
        <f t="shared" si="15"/>
        <v>39</v>
      </c>
      <c r="B43" s="251" t="str">
        <f ca="1" t="shared" si="8"/>
        <v/>
      </c>
      <c r="C43" s="251" t="str">
        <f ca="1" t="shared" si="9"/>
        <v/>
      </c>
      <c r="D43" s="251" t="str">
        <f ca="1" t="shared" si="10"/>
        <v/>
      </c>
      <c r="E43" s="251" t="str">
        <f ca="1" t="shared" si="11"/>
        <v/>
      </c>
      <c r="F43" s="252" t="str">
        <f ca="1" t="shared" si="12"/>
        <v/>
      </c>
      <c r="G43" s="252" t="str">
        <f ca="1" t="shared" si="13"/>
        <v/>
      </c>
      <c r="H43" s="253"/>
    </row>
    <row r="44" ht="22.5" customHeight="1" spans="1:8">
      <c r="A44" s="250">
        <f t="shared" si="15"/>
        <v>40</v>
      </c>
      <c r="B44" s="251" t="str">
        <f ca="1" t="shared" si="8"/>
        <v/>
      </c>
      <c r="C44" s="251" t="str">
        <f ca="1" t="shared" si="9"/>
        <v/>
      </c>
      <c r="D44" s="251" t="str">
        <f ca="1" t="shared" si="10"/>
        <v/>
      </c>
      <c r="E44" s="251" t="str">
        <f ca="1" t="shared" si="11"/>
        <v/>
      </c>
      <c r="F44" s="252" t="str">
        <f ca="1" t="shared" si="12"/>
        <v/>
      </c>
      <c r="G44" s="252" t="str">
        <f ca="1" t="shared" si="13"/>
        <v/>
      </c>
      <c r="H44" s="253"/>
    </row>
    <row r="45" ht="22.5" customHeight="1" spans="1:8">
      <c r="A45" s="250">
        <f t="shared" si="15"/>
        <v>41</v>
      </c>
      <c r="B45" s="251" t="str">
        <f ca="1" t="shared" si="8"/>
        <v/>
      </c>
      <c r="C45" s="251" t="str">
        <f ca="1" t="shared" si="9"/>
        <v/>
      </c>
      <c r="D45" s="251" t="str">
        <f ca="1" t="shared" si="10"/>
        <v/>
      </c>
      <c r="E45" s="251" t="str">
        <f ca="1" t="shared" si="11"/>
        <v/>
      </c>
      <c r="F45" s="252" t="str">
        <f ca="1" t="shared" si="12"/>
        <v/>
      </c>
      <c r="G45" s="252" t="str">
        <f ca="1" t="shared" si="13"/>
        <v/>
      </c>
      <c r="H45" s="253"/>
    </row>
    <row r="46" ht="22.5" customHeight="1" spans="1:8">
      <c r="A46" s="250">
        <f t="shared" si="15"/>
        <v>42</v>
      </c>
      <c r="B46" s="251" t="str">
        <f ca="1" t="shared" si="8"/>
        <v/>
      </c>
      <c r="C46" s="251" t="str">
        <f ca="1" t="shared" si="9"/>
        <v/>
      </c>
      <c r="D46" s="251" t="str">
        <f ca="1" t="shared" si="10"/>
        <v/>
      </c>
      <c r="E46" s="251" t="str">
        <f ca="1" t="shared" si="11"/>
        <v/>
      </c>
      <c r="F46" s="252" t="str">
        <f ca="1" t="shared" si="12"/>
        <v/>
      </c>
      <c r="G46" s="252" t="str">
        <f ca="1" t="shared" si="13"/>
        <v/>
      </c>
      <c r="H46" s="253"/>
    </row>
    <row r="47" ht="22.5" customHeight="1" spans="1:8">
      <c r="A47" s="250">
        <f t="shared" si="15"/>
        <v>43</v>
      </c>
      <c r="B47" s="251" t="str">
        <f ca="1" t="shared" si="8"/>
        <v/>
      </c>
      <c r="C47" s="251" t="str">
        <f ca="1" t="shared" si="9"/>
        <v/>
      </c>
      <c r="D47" s="251" t="str">
        <f ca="1" t="shared" si="10"/>
        <v/>
      </c>
      <c r="E47" s="251" t="str">
        <f ca="1" t="shared" si="11"/>
        <v/>
      </c>
      <c r="F47" s="252" t="str">
        <f ca="1" t="shared" si="12"/>
        <v/>
      </c>
      <c r="G47" s="252" t="str">
        <f ca="1" t="shared" si="13"/>
        <v/>
      </c>
      <c r="H47" s="253"/>
    </row>
    <row r="48" ht="22.5" customHeight="1" spans="1:8">
      <c r="A48" s="250">
        <f t="shared" si="15"/>
        <v>44</v>
      </c>
      <c r="B48" s="251" t="str">
        <f ca="1" t="shared" si="8"/>
        <v/>
      </c>
      <c r="C48" s="251" t="str">
        <f ca="1" t="shared" si="9"/>
        <v/>
      </c>
      <c r="D48" s="251" t="str">
        <f ca="1" t="shared" si="10"/>
        <v/>
      </c>
      <c r="E48" s="251" t="str">
        <f ca="1" t="shared" si="11"/>
        <v/>
      </c>
      <c r="F48" s="252" t="str">
        <f ca="1" t="shared" si="12"/>
        <v/>
      </c>
      <c r="G48" s="252" t="str">
        <f ca="1" t="shared" si="13"/>
        <v/>
      </c>
      <c r="H48" s="253"/>
    </row>
    <row r="49" ht="22.5" customHeight="1" spans="1:8">
      <c r="A49" s="250">
        <f t="shared" ref="A49:A58" si="16">ROW()-4</f>
        <v>45</v>
      </c>
      <c r="B49" s="251" t="str">
        <f ca="1" t="shared" si="8"/>
        <v/>
      </c>
      <c r="C49" s="251" t="str">
        <f ca="1" t="shared" si="9"/>
        <v/>
      </c>
      <c r="D49" s="251" t="str">
        <f ca="1" t="shared" si="10"/>
        <v/>
      </c>
      <c r="E49" s="251" t="str">
        <f ca="1" t="shared" si="11"/>
        <v/>
      </c>
      <c r="F49" s="252" t="str">
        <f ca="1" t="shared" si="12"/>
        <v/>
      </c>
      <c r="G49" s="252" t="str">
        <f ca="1" t="shared" si="13"/>
        <v/>
      </c>
      <c r="H49" s="253"/>
    </row>
    <row r="50" ht="22.5" customHeight="1" spans="1:8">
      <c r="A50" s="250">
        <f t="shared" si="16"/>
        <v>46</v>
      </c>
      <c r="B50" s="251" t="str">
        <f ca="1" t="shared" si="8"/>
        <v/>
      </c>
      <c r="C50" s="251" t="str">
        <f ca="1" t="shared" si="9"/>
        <v/>
      </c>
      <c r="D50" s="251" t="str">
        <f ca="1" t="shared" si="10"/>
        <v/>
      </c>
      <c r="E50" s="251" t="str">
        <f ca="1" t="shared" si="11"/>
        <v/>
      </c>
      <c r="F50" s="252" t="str">
        <f ca="1" t="shared" si="12"/>
        <v/>
      </c>
      <c r="G50" s="252" t="str">
        <f ca="1" t="shared" si="13"/>
        <v/>
      </c>
      <c r="H50" s="253"/>
    </row>
    <row r="51" ht="22.5" customHeight="1" spans="1:8">
      <c r="A51" s="250">
        <f t="shared" si="16"/>
        <v>47</v>
      </c>
      <c r="B51" s="251" t="str">
        <f ca="1" t="shared" ref="B51:B82" si="17">IFERROR(INDIRECT("個票"&amp;$A51&amp;"！$t$7"),"")</f>
        <v/>
      </c>
      <c r="C51" s="251" t="str">
        <f ca="1" t="shared" ref="C51:C82" si="18">IFERROR(INDIRECT("個票"&amp;$A51&amp;"！$h$7"),"")</f>
        <v/>
      </c>
      <c r="D51" s="251" t="str">
        <f ca="1" t="shared" ref="D51:D82" si="19">IFERROR(INDIRECT("個票"&amp;$A51&amp;"！$l$10"),"")</f>
        <v/>
      </c>
      <c r="E51" s="251" t="str">
        <f ca="1" t="shared" ref="E51:E82" si="20">IFERROR(INDIRECT("個票"&amp;$A51&amp;"！$ｄ$9")&amp;INDIRECT("個票"&amp;$A51&amp;"！$ｈ$9"),"")</f>
        <v/>
      </c>
      <c r="F51" s="252" t="str">
        <f ca="1" t="shared" ref="F51:F82" si="21">IFERROR(INDIRECT("個票"&amp;$A51&amp;"！$aｊ$10"),"")</f>
        <v/>
      </c>
      <c r="G51" s="252" t="str">
        <f ca="1" t="shared" ref="G51:G82" si="22">IFERROR(INDIRECT("個票"&amp;$A51&amp;"！$ai$22"),"")</f>
        <v/>
      </c>
      <c r="H51" s="253"/>
    </row>
    <row r="52" ht="22.5" customHeight="1" spans="1:8">
      <c r="A52" s="250">
        <f t="shared" si="16"/>
        <v>48</v>
      </c>
      <c r="B52" s="251" t="str">
        <f ca="1" t="shared" si="17"/>
        <v/>
      </c>
      <c r="C52" s="251" t="str">
        <f ca="1" t="shared" si="18"/>
        <v/>
      </c>
      <c r="D52" s="251" t="str">
        <f ca="1" t="shared" si="19"/>
        <v/>
      </c>
      <c r="E52" s="251" t="str">
        <f ca="1" t="shared" si="20"/>
        <v/>
      </c>
      <c r="F52" s="252" t="str">
        <f ca="1" t="shared" si="21"/>
        <v/>
      </c>
      <c r="G52" s="252" t="str">
        <f ca="1" t="shared" si="22"/>
        <v/>
      </c>
      <c r="H52" s="253"/>
    </row>
    <row r="53" ht="22.5" customHeight="1" spans="1:8">
      <c r="A53" s="250">
        <f t="shared" si="16"/>
        <v>49</v>
      </c>
      <c r="B53" s="251" t="str">
        <f ca="1" t="shared" si="17"/>
        <v/>
      </c>
      <c r="C53" s="251" t="str">
        <f ca="1" t="shared" si="18"/>
        <v/>
      </c>
      <c r="D53" s="251" t="str">
        <f ca="1" t="shared" si="19"/>
        <v/>
      </c>
      <c r="E53" s="251" t="str">
        <f ca="1" t="shared" si="20"/>
        <v/>
      </c>
      <c r="F53" s="252" t="str">
        <f ca="1" t="shared" si="21"/>
        <v/>
      </c>
      <c r="G53" s="252" t="str">
        <f ca="1" t="shared" si="22"/>
        <v/>
      </c>
      <c r="H53" s="253"/>
    </row>
    <row r="54" ht="22.5" customHeight="1" spans="1:8">
      <c r="A54" s="250">
        <f t="shared" si="16"/>
        <v>50</v>
      </c>
      <c r="B54" s="251" t="str">
        <f ca="1" t="shared" si="17"/>
        <v/>
      </c>
      <c r="C54" s="251" t="str">
        <f ca="1" t="shared" si="18"/>
        <v/>
      </c>
      <c r="D54" s="251" t="str">
        <f ca="1" t="shared" si="19"/>
        <v/>
      </c>
      <c r="E54" s="251" t="str">
        <f ca="1" t="shared" si="20"/>
        <v/>
      </c>
      <c r="F54" s="252" t="str">
        <f ca="1" t="shared" si="21"/>
        <v/>
      </c>
      <c r="G54" s="252" t="str">
        <f ca="1" t="shared" si="22"/>
        <v/>
      </c>
      <c r="H54" s="253"/>
    </row>
    <row r="55" ht="22.5" customHeight="1" spans="1:8">
      <c r="A55" s="250">
        <f t="shared" si="16"/>
        <v>51</v>
      </c>
      <c r="B55" s="251" t="str">
        <f ca="1" t="shared" si="17"/>
        <v/>
      </c>
      <c r="C55" s="251" t="str">
        <f ca="1" t="shared" si="18"/>
        <v/>
      </c>
      <c r="D55" s="251" t="str">
        <f ca="1" t="shared" si="19"/>
        <v/>
      </c>
      <c r="E55" s="251" t="str">
        <f ca="1" t="shared" si="20"/>
        <v/>
      </c>
      <c r="F55" s="252" t="str">
        <f ca="1" t="shared" si="21"/>
        <v/>
      </c>
      <c r="G55" s="252" t="str">
        <f ca="1" t="shared" si="22"/>
        <v/>
      </c>
      <c r="H55" s="253"/>
    </row>
    <row r="56" ht="22.5" customHeight="1" spans="1:8">
      <c r="A56" s="250">
        <f t="shared" si="16"/>
        <v>52</v>
      </c>
      <c r="B56" s="251" t="str">
        <f ca="1" t="shared" si="17"/>
        <v/>
      </c>
      <c r="C56" s="251" t="str">
        <f ca="1" t="shared" si="18"/>
        <v/>
      </c>
      <c r="D56" s="251" t="str">
        <f ca="1" t="shared" si="19"/>
        <v/>
      </c>
      <c r="E56" s="251" t="str">
        <f ca="1" t="shared" si="20"/>
        <v/>
      </c>
      <c r="F56" s="252" t="str">
        <f ca="1" t="shared" si="21"/>
        <v/>
      </c>
      <c r="G56" s="252" t="str">
        <f ca="1" t="shared" si="22"/>
        <v/>
      </c>
      <c r="H56" s="253"/>
    </row>
    <row r="57" ht="22.5" customHeight="1" spans="1:8">
      <c r="A57" s="250">
        <f t="shared" si="16"/>
        <v>53</v>
      </c>
      <c r="B57" s="251" t="str">
        <f ca="1" t="shared" si="17"/>
        <v/>
      </c>
      <c r="C57" s="251" t="str">
        <f ca="1" t="shared" si="18"/>
        <v/>
      </c>
      <c r="D57" s="251" t="str">
        <f ca="1" t="shared" si="19"/>
        <v/>
      </c>
      <c r="E57" s="251" t="str">
        <f ca="1" t="shared" si="20"/>
        <v/>
      </c>
      <c r="F57" s="252" t="str">
        <f ca="1" t="shared" si="21"/>
        <v/>
      </c>
      <c r="G57" s="252" t="str">
        <f ca="1" t="shared" si="22"/>
        <v/>
      </c>
      <c r="H57" s="253"/>
    </row>
    <row r="58" ht="22.5" customHeight="1" spans="1:8">
      <c r="A58" s="250">
        <f t="shared" si="16"/>
        <v>54</v>
      </c>
      <c r="B58" s="251" t="str">
        <f ca="1" t="shared" si="17"/>
        <v/>
      </c>
      <c r="C58" s="251" t="str">
        <f ca="1" t="shared" si="18"/>
        <v/>
      </c>
      <c r="D58" s="251" t="str">
        <f ca="1" t="shared" si="19"/>
        <v/>
      </c>
      <c r="E58" s="251" t="str">
        <f ca="1" t="shared" si="20"/>
        <v/>
      </c>
      <c r="F58" s="252" t="str">
        <f ca="1" t="shared" si="21"/>
        <v/>
      </c>
      <c r="G58" s="252" t="str">
        <f ca="1" t="shared" si="22"/>
        <v/>
      </c>
      <c r="H58" s="253"/>
    </row>
    <row r="59" ht="22.5" customHeight="1" spans="1:8">
      <c r="A59" s="250">
        <f t="shared" ref="A59:A68" si="23">ROW()-4</f>
        <v>55</v>
      </c>
      <c r="B59" s="251" t="str">
        <f ca="1" t="shared" si="17"/>
        <v/>
      </c>
      <c r="C59" s="251" t="str">
        <f ca="1" t="shared" si="18"/>
        <v/>
      </c>
      <c r="D59" s="251" t="str">
        <f ca="1" t="shared" si="19"/>
        <v/>
      </c>
      <c r="E59" s="251" t="str">
        <f ca="1" t="shared" si="20"/>
        <v/>
      </c>
      <c r="F59" s="252" t="str">
        <f ca="1" t="shared" si="21"/>
        <v/>
      </c>
      <c r="G59" s="252" t="str">
        <f ca="1" t="shared" si="22"/>
        <v/>
      </c>
      <c r="H59" s="253"/>
    </row>
    <row r="60" ht="22.5" customHeight="1" spans="1:8">
      <c r="A60" s="250">
        <f t="shared" si="23"/>
        <v>56</v>
      </c>
      <c r="B60" s="251" t="str">
        <f ca="1" t="shared" si="17"/>
        <v/>
      </c>
      <c r="C60" s="251" t="str">
        <f ca="1" t="shared" si="18"/>
        <v/>
      </c>
      <c r="D60" s="251" t="str">
        <f ca="1" t="shared" si="19"/>
        <v/>
      </c>
      <c r="E60" s="251" t="str">
        <f ca="1" t="shared" si="20"/>
        <v/>
      </c>
      <c r="F60" s="252" t="str">
        <f ca="1" t="shared" si="21"/>
        <v/>
      </c>
      <c r="G60" s="252" t="str">
        <f ca="1" t="shared" si="22"/>
        <v/>
      </c>
      <c r="H60" s="253"/>
    </row>
    <row r="61" ht="22.5" customHeight="1" spans="1:8">
      <c r="A61" s="250">
        <f t="shared" si="23"/>
        <v>57</v>
      </c>
      <c r="B61" s="251" t="str">
        <f ca="1" t="shared" si="17"/>
        <v/>
      </c>
      <c r="C61" s="251" t="str">
        <f ca="1" t="shared" si="18"/>
        <v/>
      </c>
      <c r="D61" s="251" t="str">
        <f ca="1" t="shared" si="19"/>
        <v/>
      </c>
      <c r="E61" s="251" t="str">
        <f ca="1" t="shared" si="20"/>
        <v/>
      </c>
      <c r="F61" s="252" t="str">
        <f ca="1" t="shared" si="21"/>
        <v/>
      </c>
      <c r="G61" s="252" t="str">
        <f ca="1" t="shared" si="22"/>
        <v/>
      </c>
      <c r="H61" s="253"/>
    </row>
    <row r="62" ht="22.5" customHeight="1" spans="1:8">
      <c r="A62" s="250">
        <f t="shared" si="23"/>
        <v>58</v>
      </c>
      <c r="B62" s="251" t="str">
        <f ca="1" t="shared" si="17"/>
        <v/>
      </c>
      <c r="C62" s="251" t="str">
        <f ca="1" t="shared" si="18"/>
        <v/>
      </c>
      <c r="D62" s="251" t="str">
        <f ca="1" t="shared" si="19"/>
        <v/>
      </c>
      <c r="E62" s="251" t="str">
        <f ca="1" t="shared" si="20"/>
        <v/>
      </c>
      <c r="F62" s="252" t="str">
        <f ca="1" t="shared" si="21"/>
        <v/>
      </c>
      <c r="G62" s="252" t="str">
        <f ca="1" t="shared" si="22"/>
        <v/>
      </c>
      <c r="H62" s="253"/>
    </row>
    <row r="63" ht="22.5" customHeight="1" spans="1:8">
      <c r="A63" s="250">
        <f t="shared" si="23"/>
        <v>59</v>
      </c>
      <c r="B63" s="251" t="str">
        <f ca="1" t="shared" si="17"/>
        <v/>
      </c>
      <c r="C63" s="251" t="str">
        <f ca="1" t="shared" si="18"/>
        <v/>
      </c>
      <c r="D63" s="251" t="str">
        <f ca="1" t="shared" si="19"/>
        <v/>
      </c>
      <c r="E63" s="251" t="str">
        <f ca="1" t="shared" si="20"/>
        <v/>
      </c>
      <c r="F63" s="252" t="str">
        <f ca="1" t="shared" si="21"/>
        <v/>
      </c>
      <c r="G63" s="252" t="str">
        <f ca="1" t="shared" si="22"/>
        <v/>
      </c>
      <c r="H63" s="253"/>
    </row>
    <row r="64" ht="22.5" customHeight="1" spans="1:8">
      <c r="A64" s="250">
        <f t="shared" si="23"/>
        <v>60</v>
      </c>
      <c r="B64" s="251" t="str">
        <f ca="1" t="shared" si="17"/>
        <v/>
      </c>
      <c r="C64" s="251" t="str">
        <f ca="1" t="shared" si="18"/>
        <v/>
      </c>
      <c r="D64" s="251" t="str">
        <f ca="1" t="shared" si="19"/>
        <v/>
      </c>
      <c r="E64" s="251" t="str">
        <f ca="1" t="shared" si="20"/>
        <v/>
      </c>
      <c r="F64" s="252" t="str">
        <f ca="1" t="shared" si="21"/>
        <v/>
      </c>
      <c r="G64" s="252" t="str">
        <f ca="1" t="shared" si="22"/>
        <v/>
      </c>
      <c r="H64" s="253"/>
    </row>
    <row r="65" ht="22.5" customHeight="1" spans="1:8">
      <c r="A65" s="250">
        <f t="shared" si="23"/>
        <v>61</v>
      </c>
      <c r="B65" s="251" t="str">
        <f ca="1" t="shared" si="17"/>
        <v/>
      </c>
      <c r="C65" s="251" t="str">
        <f ca="1" t="shared" si="18"/>
        <v/>
      </c>
      <c r="D65" s="251" t="str">
        <f ca="1" t="shared" si="19"/>
        <v/>
      </c>
      <c r="E65" s="251" t="str">
        <f ca="1" t="shared" si="20"/>
        <v/>
      </c>
      <c r="F65" s="252" t="str">
        <f ca="1" t="shared" si="21"/>
        <v/>
      </c>
      <c r="G65" s="252" t="str">
        <f ca="1" t="shared" si="22"/>
        <v/>
      </c>
      <c r="H65" s="253"/>
    </row>
    <row r="66" ht="22.5" customHeight="1" spans="1:8">
      <c r="A66" s="250">
        <f t="shared" si="23"/>
        <v>62</v>
      </c>
      <c r="B66" s="251" t="str">
        <f ca="1" t="shared" si="17"/>
        <v/>
      </c>
      <c r="C66" s="251" t="str">
        <f ca="1" t="shared" si="18"/>
        <v/>
      </c>
      <c r="D66" s="251" t="str">
        <f ca="1" t="shared" si="19"/>
        <v/>
      </c>
      <c r="E66" s="251" t="str">
        <f ca="1" t="shared" si="20"/>
        <v/>
      </c>
      <c r="F66" s="252" t="str">
        <f ca="1" t="shared" si="21"/>
        <v/>
      </c>
      <c r="G66" s="252" t="str">
        <f ca="1" t="shared" si="22"/>
        <v/>
      </c>
      <c r="H66" s="253"/>
    </row>
    <row r="67" ht="22.5" customHeight="1" spans="1:8">
      <c r="A67" s="250">
        <f t="shared" si="23"/>
        <v>63</v>
      </c>
      <c r="B67" s="251" t="str">
        <f ca="1" t="shared" si="17"/>
        <v/>
      </c>
      <c r="C67" s="251" t="str">
        <f ca="1" t="shared" si="18"/>
        <v/>
      </c>
      <c r="D67" s="251" t="str">
        <f ca="1" t="shared" si="19"/>
        <v/>
      </c>
      <c r="E67" s="251" t="str">
        <f ca="1" t="shared" si="20"/>
        <v/>
      </c>
      <c r="F67" s="252" t="str">
        <f ca="1" t="shared" si="21"/>
        <v/>
      </c>
      <c r="G67" s="252" t="str">
        <f ca="1" t="shared" si="22"/>
        <v/>
      </c>
      <c r="H67" s="253"/>
    </row>
    <row r="68" ht="22.5" customHeight="1" spans="1:8">
      <c r="A68" s="250">
        <f t="shared" si="23"/>
        <v>64</v>
      </c>
      <c r="B68" s="251" t="str">
        <f ca="1" t="shared" si="17"/>
        <v/>
      </c>
      <c r="C68" s="251" t="str">
        <f ca="1" t="shared" si="18"/>
        <v/>
      </c>
      <c r="D68" s="251" t="str">
        <f ca="1" t="shared" si="19"/>
        <v/>
      </c>
      <c r="E68" s="251" t="str">
        <f ca="1" t="shared" si="20"/>
        <v/>
      </c>
      <c r="F68" s="252" t="str">
        <f ca="1" t="shared" si="21"/>
        <v/>
      </c>
      <c r="G68" s="252" t="str">
        <f ca="1" t="shared" si="22"/>
        <v/>
      </c>
      <c r="H68" s="253"/>
    </row>
    <row r="69" ht="22.5" customHeight="1" spans="1:8">
      <c r="A69" s="250">
        <f t="shared" ref="A69:A78" si="24">ROW()-4</f>
        <v>65</v>
      </c>
      <c r="B69" s="251" t="str">
        <f ca="1" t="shared" si="17"/>
        <v/>
      </c>
      <c r="C69" s="251" t="str">
        <f ca="1" t="shared" si="18"/>
        <v/>
      </c>
      <c r="D69" s="251" t="str">
        <f ca="1" t="shared" si="19"/>
        <v/>
      </c>
      <c r="E69" s="251" t="str">
        <f ca="1" t="shared" si="20"/>
        <v/>
      </c>
      <c r="F69" s="252" t="str">
        <f ca="1" t="shared" si="21"/>
        <v/>
      </c>
      <c r="G69" s="252" t="str">
        <f ca="1" t="shared" si="22"/>
        <v/>
      </c>
      <c r="H69" s="253"/>
    </row>
    <row r="70" ht="22.5" customHeight="1" spans="1:8">
      <c r="A70" s="250">
        <f t="shared" si="24"/>
        <v>66</v>
      </c>
      <c r="B70" s="251" t="str">
        <f ca="1" t="shared" si="17"/>
        <v/>
      </c>
      <c r="C70" s="251" t="str">
        <f ca="1" t="shared" si="18"/>
        <v/>
      </c>
      <c r="D70" s="251" t="str">
        <f ca="1" t="shared" si="19"/>
        <v/>
      </c>
      <c r="E70" s="251" t="str">
        <f ca="1" t="shared" si="20"/>
        <v/>
      </c>
      <c r="F70" s="252" t="str">
        <f ca="1" t="shared" si="21"/>
        <v/>
      </c>
      <c r="G70" s="252" t="str">
        <f ca="1" t="shared" si="22"/>
        <v/>
      </c>
      <c r="H70" s="253"/>
    </row>
    <row r="71" ht="22.5" customHeight="1" spans="1:8">
      <c r="A71" s="250">
        <f t="shared" si="24"/>
        <v>67</v>
      </c>
      <c r="B71" s="251" t="str">
        <f ca="1" t="shared" si="17"/>
        <v/>
      </c>
      <c r="C71" s="251" t="str">
        <f ca="1" t="shared" si="18"/>
        <v/>
      </c>
      <c r="D71" s="251" t="str">
        <f ca="1" t="shared" si="19"/>
        <v/>
      </c>
      <c r="E71" s="251" t="str">
        <f ca="1" t="shared" si="20"/>
        <v/>
      </c>
      <c r="F71" s="252" t="str">
        <f ca="1" t="shared" si="21"/>
        <v/>
      </c>
      <c r="G71" s="252" t="str">
        <f ca="1" t="shared" si="22"/>
        <v/>
      </c>
      <c r="H71" s="253"/>
    </row>
    <row r="72" ht="22.5" customHeight="1" spans="1:8">
      <c r="A72" s="250">
        <f t="shared" si="24"/>
        <v>68</v>
      </c>
      <c r="B72" s="251" t="str">
        <f ca="1" t="shared" si="17"/>
        <v/>
      </c>
      <c r="C72" s="251" t="str">
        <f ca="1" t="shared" si="18"/>
        <v/>
      </c>
      <c r="D72" s="251" t="str">
        <f ca="1" t="shared" si="19"/>
        <v/>
      </c>
      <c r="E72" s="251" t="str">
        <f ca="1" t="shared" si="20"/>
        <v/>
      </c>
      <c r="F72" s="252" t="str">
        <f ca="1" t="shared" si="21"/>
        <v/>
      </c>
      <c r="G72" s="252" t="str">
        <f ca="1" t="shared" si="22"/>
        <v/>
      </c>
      <c r="H72" s="253"/>
    </row>
    <row r="73" ht="22.5" customHeight="1" spans="1:8">
      <c r="A73" s="250">
        <f t="shared" si="24"/>
        <v>69</v>
      </c>
      <c r="B73" s="251" t="str">
        <f ca="1" t="shared" si="17"/>
        <v/>
      </c>
      <c r="C73" s="251" t="str">
        <f ca="1" t="shared" si="18"/>
        <v/>
      </c>
      <c r="D73" s="251" t="str">
        <f ca="1" t="shared" si="19"/>
        <v/>
      </c>
      <c r="E73" s="251" t="str">
        <f ca="1" t="shared" si="20"/>
        <v/>
      </c>
      <c r="F73" s="252" t="str">
        <f ca="1" t="shared" si="21"/>
        <v/>
      </c>
      <c r="G73" s="252" t="str">
        <f ca="1" t="shared" si="22"/>
        <v/>
      </c>
      <c r="H73" s="253"/>
    </row>
    <row r="74" ht="22.5" customHeight="1" spans="1:8">
      <c r="A74" s="250">
        <f t="shared" si="24"/>
        <v>70</v>
      </c>
      <c r="B74" s="251" t="str">
        <f ca="1" t="shared" si="17"/>
        <v/>
      </c>
      <c r="C74" s="251" t="str">
        <f ca="1" t="shared" si="18"/>
        <v/>
      </c>
      <c r="D74" s="251" t="str">
        <f ca="1" t="shared" si="19"/>
        <v/>
      </c>
      <c r="E74" s="251" t="str">
        <f ca="1" t="shared" si="20"/>
        <v/>
      </c>
      <c r="F74" s="252" t="str">
        <f ca="1" t="shared" si="21"/>
        <v/>
      </c>
      <c r="G74" s="252" t="str">
        <f ca="1" t="shared" si="22"/>
        <v/>
      </c>
      <c r="H74" s="253"/>
    </row>
    <row r="75" ht="22.5" customHeight="1" spans="1:8">
      <c r="A75" s="250">
        <f t="shared" si="24"/>
        <v>71</v>
      </c>
      <c r="B75" s="251" t="str">
        <f ca="1" t="shared" si="17"/>
        <v/>
      </c>
      <c r="C75" s="251" t="str">
        <f ca="1" t="shared" si="18"/>
        <v/>
      </c>
      <c r="D75" s="251" t="str">
        <f ca="1" t="shared" si="19"/>
        <v/>
      </c>
      <c r="E75" s="251" t="str">
        <f ca="1" t="shared" si="20"/>
        <v/>
      </c>
      <c r="F75" s="252" t="str">
        <f ca="1" t="shared" si="21"/>
        <v/>
      </c>
      <c r="G75" s="252" t="str">
        <f ca="1" t="shared" si="22"/>
        <v/>
      </c>
      <c r="H75" s="253"/>
    </row>
    <row r="76" ht="22.5" customHeight="1" spans="1:8">
      <c r="A76" s="250">
        <f t="shared" si="24"/>
        <v>72</v>
      </c>
      <c r="B76" s="251" t="str">
        <f ca="1" t="shared" si="17"/>
        <v/>
      </c>
      <c r="C76" s="251" t="str">
        <f ca="1" t="shared" si="18"/>
        <v/>
      </c>
      <c r="D76" s="251" t="str">
        <f ca="1" t="shared" si="19"/>
        <v/>
      </c>
      <c r="E76" s="251" t="str">
        <f ca="1" t="shared" si="20"/>
        <v/>
      </c>
      <c r="F76" s="252" t="str">
        <f ca="1" t="shared" si="21"/>
        <v/>
      </c>
      <c r="G76" s="252" t="str">
        <f ca="1" t="shared" si="22"/>
        <v/>
      </c>
      <c r="H76" s="253"/>
    </row>
    <row r="77" ht="22.5" customHeight="1" spans="1:8">
      <c r="A77" s="250">
        <f t="shared" si="24"/>
        <v>73</v>
      </c>
      <c r="B77" s="251" t="str">
        <f ca="1" t="shared" si="17"/>
        <v/>
      </c>
      <c r="C77" s="251" t="str">
        <f ca="1" t="shared" si="18"/>
        <v/>
      </c>
      <c r="D77" s="251" t="str">
        <f ca="1" t="shared" si="19"/>
        <v/>
      </c>
      <c r="E77" s="251" t="str">
        <f ca="1" t="shared" si="20"/>
        <v/>
      </c>
      <c r="F77" s="252" t="str">
        <f ca="1" t="shared" si="21"/>
        <v/>
      </c>
      <c r="G77" s="252" t="str">
        <f ca="1" t="shared" si="22"/>
        <v/>
      </c>
      <c r="H77" s="253"/>
    </row>
    <row r="78" ht="22.5" customHeight="1" spans="1:8">
      <c r="A78" s="250">
        <f t="shared" si="24"/>
        <v>74</v>
      </c>
      <c r="B78" s="251" t="str">
        <f ca="1" t="shared" si="17"/>
        <v/>
      </c>
      <c r="C78" s="251" t="str">
        <f ca="1" t="shared" si="18"/>
        <v/>
      </c>
      <c r="D78" s="251" t="str">
        <f ca="1" t="shared" si="19"/>
        <v/>
      </c>
      <c r="E78" s="251" t="str">
        <f ca="1" t="shared" si="20"/>
        <v/>
      </c>
      <c r="F78" s="252" t="str">
        <f ca="1" t="shared" si="21"/>
        <v/>
      </c>
      <c r="G78" s="252" t="str">
        <f ca="1" t="shared" si="22"/>
        <v/>
      </c>
      <c r="H78" s="253"/>
    </row>
    <row r="79" ht="22.5" customHeight="1" spans="1:8">
      <c r="A79" s="250">
        <f t="shared" ref="A79:A88" si="25">ROW()-4</f>
        <v>75</v>
      </c>
      <c r="B79" s="251" t="str">
        <f ca="1" t="shared" si="17"/>
        <v/>
      </c>
      <c r="C79" s="251" t="str">
        <f ca="1" t="shared" si="18"/>
        <v/>
      </c>
      <c r="D79" s="251" t="str">
        <f ca="1" t="shared" si="19"/>
        <v/>
      </c>
      <c r="E79" s="251" t="str">
        <f ca="1" t="shared" si="20"/>
        <v/>
      </c>
      <c r="F79" s="252" t="str">
        <f ca="1" t="shared" si="21"/>
        <v/>
      </c>
      <c r="G79" s="252" t="str">
        <f ca="1" t="shared" si="22"/>
        <v/>
      </c>
      <c r="H79" s="253"/>
    </row>
    <row r="80" ht="22.5" customHeight="1" spans="1:8">
      <c r="A80" s="250">
        <f t="shared" si="25"/>
        <v>76</v>
      </c>
      <c r="B80" s="251" t="str">
        <f ca="1" t="shared" si="17"/>
        <v/>
      </c>
      <c r="C80" s="251" t="str">
        <f ca="1" t="shared" si="18"/>
        <v/>
      </c>
      <c r="D80" s="251" t="str">
        <f ca="1" t="shared" si="19"/>
        <v/>
      </c>
      <c r="E80" s="251" t="str">
        <f ca="1" t="shared" si="20"/>
        <v/>
      </c>
      <c r="F80" s="252" t="str">
        <f ca="1" t="shared" si="21"/>
        <v/>
      </c>
      <c r="G80" s="252" t="str">
        <f ca="1" t="shared" si="22"/>
        <v/>
      </c>
      <c r="H80" s="253"/>
    </row>
    <row r="81" ht="22.5" customHeight="1" spans="1:8">
      <c r="A81" s="250">
        <f t="shared" si="25"/>
        <v>77</v>
      </c>
      <c r="B81" s="251" t="str">
        <f ca="1" t="shared" si="17"/>
        <v/>
      </c>
      <c r="C81" s="251" t="str">
        <f ca="1" t="shared" si="18"/>
        <v/>
      </c>
      <c r="D81" s="251" t="str">
        <f ca="1" t="shared" si="19"/>
        <v/>
      </c>
      <c r="E81" s="251" t="str">
        <f ca="1" t="shared" si="20"/>
        <v/>
      </c>
      <c r="F81" s="252" t="str">
        <f ca="1" t="shared" si="21"/>
        <v/>
      </c>
      <c r="G81" s="252" t="str">
        <f ca="1" t="shared" si="22"/>
        <v/>
      </c>
      <c r="H81" s="253"/>
    </row>
    <row r="82" ht="22.5" customHeight="1" spans="1:8">
      <c r="A82" s="250">
        <f t="shared" si="25"/>
        <v>78</v>
      </c>
      <c r="B82" s="251" t="str">
        <f ca="1" t="shared" si="17"/>
        <v/>
      </c>
      <c r="C82" s="251" t="str">
        <f ca="1" t="shared" si="18"/>
        <v/>
      </c>
      <c r="D82" s="251" t="str">
        <f ca="1" t="shared" si="19"/>
        <v/>
      </c>
      <c r="E82" s="251" t="str">
        <f ca="1" t="shared" si="20"/>
        <v/>
      </c>
      <c r="F82" s="252" t="str">
        <f ca="1" t="shared" si="21"/>
        <v/>
      </c>
      <c r="G82" s="252" t="str">
        <f ca="1" t="shared" si="22"/>
        <v/>
      </c>
      <c r="H82" s="253"/>
    </row>
    <row r="83" ht="22.5" customHeight="1" spans="1:8">
      <c r="A83" s="250">
        <f t="shared" si="25"/>
        <v>79</v>
      </c>
      <c r="B83" s="251" t="str">
        <f ca="1" t="shared" ref="B83:B104" si="26">IFERROR(INDIRECT("個票"&amp;$A83&amp;"！$t$7"),"")</f>
        <v/>
      </c>
      <c r="C83" s="251" t="str">
        <f ca="1" t="shared" ref="C83:C104" si="27">IFERROR(INDIRECT("個票"&amp;$A83&amp;"！$h$7"),"")</f>
        <v/>
      </c>
      <c r="D83" s="251" t="str">
        <f ca="1" t="shared" ref="D83:D104" si="28">IFERROR(INDIRECT("個票"&amp;$A83&amp;"！$l$10"),"")</f>
        <v/>
      </c>
      <c r="E83" s="251" t="str">
        <f ca="1" t="shared" ref="E83:E104" si="29">IFERROR(INDIRECT("個票"&amp;$A83&amp;"！$ｄ$9")&amp;INDIRECT("個票"&amp;$A83&amp;"！$ｈ$9"),"")</f>
        <v/>
      </c>
      <c r="F83" s="252" t="str">
        <f ca="1" t="shared" ref="F83:F104" si="30">IFERROR(INDIRECT("個票"&amp;$A83&amp;"！$aｊ$10"),"")</f>
        <v/>
      </c>
      <c r="G83" s="252" t="str">
        <f ca="1" t="shared" ref="G83:G104" si="31">IFERROR(INDIRECT("個票"&amp;$A83&amp;"！$ai$22"),"")</f>
        <v/>
      </c>
      <c r="H83" s="253"/>
    </row>
    <row r="84" ht="22.5" customHeight="1" spans="1:8">
      <c r="A84" s="250">
        <f t="shared" si="25"/>
        <v>80</v>
      </c>
      <c r="B84" s="251" t="str">
        <f ca="1" t="shared" si="26"/>
        <v/>
      </c>
      <c r="C84" s="251" t="str">
        <f ca="1" t="shared" si="27"/>
        <v/>
      </c>
      <c r="D84" s="251" t="str">
        <f ca="1" t="shared" si="28"/>
        <v/>
      </c>
      <c r="E84" s="251" t="str">
        <f ca="1" t="shared" si="29"/>
        <v/>
      </c>
      <c r="F84" s="252" t="str">
        <f ca="1" t="shared" si="30"/>
        <v/>
      </c>
      <c r="G84" s="252" t="str">
        <f ca="1" t="shared" si="31"/>
        <v/>
      </c>
      <c r="H84" s="253"/>
    </row>
    <row r="85" ht="22.5" customHeight="1" spans="1:8">
      <c r="A85" s="250">
        <f t="shared" si="25"/>
        <v>81</v>
      </c>
      <c r="B85" s="251" t="str">
        <f ca="1" t="shared" si="26"/>
        <v/>
      </c>
      <c r="C85" s="251" t="str">
        <f ca="1" t="shared" si="27"/>
        <v/>
      </c>
      <c r="D85" s="251" t="str">
        <f ca="1" t="shared" si="28"/>
        <v/>
      </c>
      <c r="E85" s="251" t="str">
        <f ca="1" t="shared" si="29"/>
        <v/>
      </c>
      <c r="F85" s="252" t="str">
        <f ca="1" t="shared" si="30"/>
        <v/>
      </c>
      <c r="G85" s="252" t="str">
        <f ca="1" t="shared" si="31"/>
        <v/>
      </c>
      <c r="H85" s="253"/>
    </row>
    <row r="86" ht="22.5" customHeight="1" spans="1:8">
      <c r="A86" s="250">
        <f t="shared" si="25"/>
        <v>82</v>
      </c>
      <c r="B86" s="251" t="str">
        <f ca="1" t="shared" si="26"/>
        <v/>
      </c>
      <c r="C86" s="251" t="str">
        <f ca="1" t="shared" si="27"/>
        <v/>
      </c>
      <c r="D86" s="251" t="str">
        <f ca="1" t="shared" si="28"/>
        <v/>
      </c>
      <c r="E86" s="251" t="str">
        <f ca="1" t="shared" si="29"/>
        <v/>
      </c>
      <c r="F86" s="252" t="str">
        <f ca="1" t="shared" si="30"/>
        <v/>
      </c>
      <c r="G86" s="252" t="str">
        <f ca="1" t="shared" si="31"/>
        <v/>
      </c>
      <c r="H86" s="253"/>
    </row>
    <row r="87" ht="22.5" customHeight="1" spans="1:8">
      <c r="A87" s="250">
        <f t="shared" si="25"/>
        <v>83</v>
      </c>
      <c r="B87" s="251" t="str">
        <f ca="1" t="shared" si="26"/>
        <v/>
      </c>
      <c r="C87" s="251" t="str">
        <f ca="1" t="shared" si="27"/>
        <v/>
      </c>
      <c r="D87" s="251" t="str">
        <f ca="1" t="shared" si="28"/>
        <v/>
      </c>
      <c r="E87" s="251" t="str">
        <f ca="1" t="shared" si="29"/>
        <v/>
      </c>
      <c r="F87" s="252" t="str">
        <f ca="1" t="shared" si="30"/>
        <v/>
      </c>
      <c r="G87" s="252" t="str">
        <f ca="1" t="shared" si="31"/>
        <v/>
      </c>
      <c r="H87" s="253"/>
    </row>
    <row r="88" ht="22.5" customHeight="1" spans="1:8">
      <c r="A88" s="250">
        <f t="shared" si="25"/>
        <v>84</v>
      </c>
      <c r="B88" s="251" t="str">
        <f ca="1" t="shared" si="26"/>
        <v/>
      </c>
      <c r="C88" s="251" t="str">
        <f ca="1" t="shared" si="27"/>
        <v/>
      </c>
      <c r="D88" s="251" t="str">
        <f ca="1" t="shared" si="28"/>
        <v/>
      </c>
      <c r="E88" s="251" t="str">
        <f ca="1" t="shared" si="29"/>
        <v/>
      </c>
      <c r="F88" s="252" t="str">
        <f ca="1" t="shared" si="30"/>
        <v/>
      </c>
      <c r="G88" s="252" t="str">
        <f ca="1" t="shared" si="31"/>
        <v/>
      </c>
      <c r="H88" s="253"/>
    </row>
    <row r="89" ht="22.5" customHeight="1" spans="1:8">
      <c r="A89" s="250">
        <f t="shared" ref="A89:A104" si="32">ROW()-4</f>
        <v>85</v>
      </c>
      <c r="B89" s="251" t="str">
        <f ca="1" t="shared" si="26"/>
        <v/>
      </c>
      <c r="C89" s="251" t="str">
        <f ca="1" t="shared" si="27"/>
        <v/>
      </c>
      <c r="D89" s="251" t="str">
        <f ca="1" t="shared" si="28"/>
        <v/>
      </c>
      <c r="E89" s="251" t="str">
        <f ca="1" t="shared" si="29"/>
        <v/>
      </c>
      <c r="F89" s="252" t="str">
        <f ca="1" t="shared" si="30"/>
        <v/>
      </c>
      <c r="G89" s="252" t="str">
        <f ca="1" t="shared" si="31"/>
        <v/>
      </c>
      <c r="H89" s="253"/>
    </row>
    <row r="90" ht="22.5" customHeight="1" spans="1:8">
      <c r="A90" s="250">
        <f t="shared" si="32"/>
        <v>86</v>
      </c>
      <c r="B90" s="251" t="str">
        <f ca="1" t="shared" si="26"/>
        <v/>
      </c>
      <c r="C90" s="251" t="str">
        <f ca="1" t="shared" si="27"/>
        <v/>
      </c>
      <c r="D90" s="251" t="str">
        <f ca="1" t="shared" si="28"/>
        <v/>
      </c>
      <c r="E90" s="251" t="str">
        <f ca="1" t="shared" si="29"/>
        <v/>
      </c>
      <c r="F90" s="252" t="str">
        <f ca="1" t="shared" si="30"/>
        <v/>
      </c>
      <c r="G90" s="252" t="str">
        <f ca="1" t="shared" si="31"/>
        <v/>
      </c>
      <c r="H90" s="253"/>
    </row>
    <row r="91" ht="22.5" customHeight="1" spans="1:8">
      <c r="A91" s="250">
        <f t="shared" si="32"/>
        <v>87</v>
      </c>
      <c r="B91" s="251" t="str">
        <f ca="1" t="shared" si="26"/>
        <v/>
      </c>
      <c r="C91" s="251" t="str">
        <f ca="1" t="shared" si="27"/>
        <v/>
      </c>
      <c r="D91" s="251" t="str">
        <f ca="1" t="shared" si="28"/>
        <v/>
      </c>
      <c r="E91" s="251" t="str">
        <f ca="1" t="shared" si="29"/>
        <v/>
      </c>
      <c r="F91" s="252" t="str">
        <f ca="1" t="shared" si="30"/>
        <v/>
      </c>
      <c r="G91" s="252" t="str">
        <f ca="1" t="shared" si="31"/>
        <v/>
      </c>
      <c r="H91" s="253"/>
    </row>
    <row r="92" ht="22.5" customHeight="1" spans="1:8">
      <c r="A92" s="250">
        <f t="shared" si="32"/>
        <v>88</v>
      </c>
      <c r="B92" s="251" t="str">
        <f ca="1" t="shared" si="26"/>
        <v/>
      </c>
      <c r="C92" s="251" t="str">
        <f ca="1" t="shared" si="27"/>
        <v/>
      </c>
      <c r="D92" s="251" t="str">
        <f ca="1" t="shared" si="28"/>
        <v/>
      </c>
      <c r="E92" s="251" t="str">
        <f ca="1" t="shared" si="29"/>
        <v/>
      </c>
      <c r="F92" s="252" t="str">
        <f ca="1" t="shared" si="30"/>
        <v/>
      </c>
      <c r="G92" s="252" t="str">
        <f ca="1" t="shared" si="31"/>
        <v/>
      </c>
      <c r="H92" s="253"/>
    </row>
    <row r="93" ht="22.5" customHeight="1" spans="1:8">
      <c r="A93" s="250">
        <f t="shared" si="32"/>
        <v>89</v>
      </c>
      <c r="B93" s="251" t="str">
        <f ca="1" t="shared" si="26"/>
        <v/>
      </c>
      <c r="C93" s="251" t="str">
        <f ca="1" t="shared" si="27"/>
        <v/>
      </c>
      <c r="D93" s="251" t="str">
        <f ca="1" t="shared" si="28"/>
        <v/>
      </c>
      <c r="E93" s="251" t="str">
        <f ca="1" t="shared" si="29"/>
        <v/>
      </c>
      <c r="F93" s="252" t="str">
        <f ca="1" t="shared" si="30"/>
        <v/>
      </c>
      <c r="G93" s="252" t="str">
        <f ca="1" t="shared" si="31"/>
        <v/>
      </c>
      <c r="H93" s="253"/>
    </row>
    <row r="94" ht="22.5" customHeight="1" spans="1:8">
      <c r="A94" s="250">
        <f t="shared" si="32"/>
        <v>90</v>
      </c>
      <c r="B94" s="251" t="str">
        <f ca="1" t="shared" si="26"/>
        <v/>
      </c>
      <c r="C94" s="251" t="str">
        <f ca="1" t="shared" si="27"/>
        <v/>
      </c>
      <c r="D94" s="251" t="str">
        <f ca="1" t="shared" si="28"/>
        <v/>
      </c>
      <c r="E94" s="251" t="str">
        <f ca="1" t="shared" si="29"/>
        <v/>
      </c>
      <c r="F94" s="252" t="str">
        <f ca="1" t="shared" si="30"/>
        <v/>
      </c>
      <c r="G94" s="252" t="str">
        <f ca="1" t="shared" si="31"/>
        <v/>
      </c>
      <c r="H94" s="253"/>
    </row>
    <row r="95" ht="22.5" customHeight="1" spans="1:8">
      <c r="A95" s="250">
        <f t="shared" si="32"/>
        <v>91</v>
      </c>
      <c r="B95" s="251" t="str">
        <f ca="1" t="shared" si="26"/>
        <v/>
      </c>
      <c r="C95" s="251" t="str">
        <f ca="1" t="shared" si="27"/>
        <v/>
      </c>
      <c r="D95" s="251" t="str">
        <f ca="1" t="shared" si="28"/>
        <v/>
      </c>
      <c r="E95" s="251" t="str">
        <f ca="1" t="shared" si="29"/>
        <v/>
      </c>
      <c r="F95" s="252" t="str">
        <f ca="1" t="shared" si="30"/>
        <v/>
      </c>
      <c r="G95" s="252" t="str">
        <f ca="1" t="shared" si="31"/>
        <v/>
      </c>
      <c r="H95" s="253"/>
    </row>
    <row r="96" ht="22.5" customHeight="1" spans="1:8">
      <c r="A96" s="250">
        <f t="shared" si="32"/>
        <v>92</v>
      </c>
      <c r="B96" s="251" t="str">
        <f ca="1" t="shared" si="26"/>
        <v/>
      </c>
      <c r="C96" s="251" t="str">
        <f ca="1" t="shared" si="27"/>
        <v/>
      </c>
      <c r="D96" s="251" t="str">
        <f ca="1" t="shared" si="28"/>
        <v/>
      </c>
      <c r="E96" s="251" t="str">
        <f ca="1" t="shared" si="29"/>
        <v/>
      </c>
      <c r="F96" s="252" t="str">
        <f ca="1" t="shared" si="30"/>
        <v/>
      </c>
      <c r="G96" s="252" t="str">
        <f ca="1" t="shared" si="31"/>
        <v/>
      </c>
      <c r="H96" s="253"/>
    </row>
    <row r="97" ht="22.5" customHeight="1" spans="1:8">
      <c r="A97" s="250">
        <f t="shared" si="32"/>
        <v>93</v>
      </c>
      <c r="B97" s="251" t="str">
        <f ca="1" t="shared" si="26"/>
        <v/>
      </c>
      <c r="C97" s="251" t="str">
        <f ca="1" t="shared" si="27"/>
        <v/>
      </c>
      <c r="D97" s="251" t="str">
        <f ca="1" t="shared" si="28"/>
        <v/>
      </c>
      <c r="E97" s="251" t="str">
        <f ca="1" t="shared" si="29"/>
        <v/>
      </c>
      <c r="F97" s="252" t="str">
        <f ca="1" t="shared" si="30"/>
        <v/>
      </c>
      <c r="G97" s="252" t="str">
        <f ca="1" t="shared" si="31"/>
        <v/>
      </c>
      <c r="H97" s="253"/>
    </row>
    <row r="98" ht="22.5" customHeight="1" spans="1:8">
      <c r="A98" s="250">
        <f t="shared" si="32"/>
        <v>94</v>
      </c>
      <c r="B98" s="251" t="str">
        <f ca="1" t="shared" si="26"/>
        <v/>
      </c>
      <c r="C98" s="251" t="str">
        <f ca="1" t="shared" si="27"/>
        <v/>
      </c>
      <c r="D98" s="251" t="str">
        <f ca="1" t="shared" si="28"/>
        <v/>
      </c>
      <c r="E98" s="251" t="str">
        <f ca="1" t="shared" si="29"/>
        <v/>
      </c>
      <c r="F98" s="252" t="str">
        <f ca="1" t="shared" si="30"/>
        <v/>
      </c>
      <c r="G98" s="252" t="str">
        <f ca="1" t="shared" si="31"/>
        <v/>
      </c>
      <c r="H98" s="253"/>
    </row>
    <row r="99" ht="22.5" customHeight="1" spans="1:8">
      <c r="A99" s="250">
        <f t="shared" si="32"/>
        <v>95</v>
      </c>
      <c r="B99" s="251" t="str">
        <f ca="1" t="shared" si="26"/>
        <v/>
      </c>
      <c r="C99" s="251" t="str">
        <f ca="1" t="shared" si="27"/>
        <v/>
      </c>
      <c r="D99" s="251" t="str">
        <f ca="1" t="shared" si="28"/>
        <v/>
      </c>
      <c r="E99" s="251" t="str">
        <f ca="1" t="shared" si="29"/>
        <v/>
      </c>
      <c r="F99" s="252" t="str">
        <f ca="1" t="shared" si="30"/>
        <v/>
      </c>
      <c r="G99" s="252" t="str">
        <f ca="1" t="shared" si="31"/>
        <v/>
      </c>
      <c r="H99" s="253"/>
    </row>
    <row r="100" ht="22.5" customHeight="1" spans="1:8">
      <c r="A100" s="250">
        <f t="shared" si="32"/>
        <v>96</v>
      </c>
      <c r="B100" s="251" t="str">
        <f ca="1" t="shared" si="26"/>
        <v/>
      </c>
      <c r="C100" s="251" t="str">
        <f ca="1" t="shared" si="27"/>
        <v/>
      </c>
      <c r="D100" s="251" t="str">
        <f ca="1" t="shared" si="28"/>
        <v/>
      </c>
      <c r="E100" s="251" t="str">
        <f ca="1" t="shared" si="29"/>
        <v/>
      </c>
      <c r="F100" s="252" t="str">
        <f ca="1" t="shared" si="30"/>
        <v/>
      </c>
      <c r="G100" s="252" t="str">
        <f ca="1" t="shared" si="31"/>
        <v/>
      </c>
      <c r="H100" s="253"/>
    </row>
    <row r="101" ht="22.5" customHeight="1" spans="1:8">
      <c r="A101" s="250">
        <f t="shared" si="32"/>
        <v>97</v>
      </c>
      <c r="B101" s="251" t="str">
        <f ca="1" t="shared" si="26"/>
        <v/>
      </c>
      <c r="C101" s="251" t="str">
        <f ca="1" t="shared" si="27"/>
        <v/>
      </c>
      <c r="D101" s="251" t="str">
        <f ca="1" t="shared" si="28"/>
        <v/>
      </c>
      <c r="E101" s="251" t="str">
        <f ca="1" t="shared" si="29"/>
        <v/>
      </c>
      <c r="F101" s="252" t="str">
        <f ca="1" t="shared" si="30"/>
        <v/>
      </c>
      <c r="G101" s="252" t="str">
        <f ca="1" t="shared" si="31"/>
        <v/>
      </c>
      <c r="H101" s="253"/>
    </row>
    <row r="102" ht="22.5" customHeight="1" spans="1:8">
      <c r="A102" s="250">
        <f t="shared" si="32"/>
        <v>98</v>
      </c>
      <c r="B102" s="251" t="str">
        <f ca="1" t="shared" si="26"/>
        <v/>
      </c>
      <c r="C102" s="251" t="str">
        <f ca="1" t="shared" si="27"/>
        <v/>
      </c>
      <c r="D102" s="251" t="str">
        <f ca="1" t="shared" si="28"/>
        <v/>
      </c>
      <c r="E102" s="251" t="str">
        <f ca="1" t="shared" si="29"/>
        <v/>
      </c>
      <c r="F102" s="252" t="str">
        <f ca="1" t="shared" si="30"/>
        <v/>
      </c>
      <c r="G102" s="252" t="str">
        <f ca="1" t="shared" si="31"/>
        <v/>
      </c>
      <c r="H102" s="253"/>
    </row>
    <row r="103" ht="22.5" customHeight="1" spans="1:8">
      <c r="A103" s="250">
        <f t="shared" si="32"/>
        <v>99</v>
      </c>
      <c r="B103" s="251" t="str">
        <f ca="1" t="shared" si="26"/>
        <v/>
      </c>
      <c r="C103" s="251" t="str">
        <f ca="1" t="shared" si="27"/>
        <v/>
      </c>
      <c r="D103" s="251" t="str">
        <f ca="1" t="shared" si="28"/>
        <v/>
      </c>
      <c r="E103" s="251" t="str">
        <f ca="1" t="shared" si="29"/>
        <v/>
      </c>
      <c r="F103" s="252" t="str">
        <f ca="1" t="shared" si="30"/>
        <v/>
      </c>
      <c r="G103" s="252" t="str">
        <f ca="1" t="shared" si="31"/>
        <v/>
      </c>
      <c r="H103" s="253"/>
    </row>
    <row r="104" ht="22.5" customHeight="1" spans="1:8">
      <c r="A104" s="250">
        <f t="shared" si="32"/>
        <v>100</v>
      </c>
      <c r="B104" s="251" t="str">
        <f ca="1" t="shared" si="26"/>
        <v/>
      </c>
      <c r="C104" s="251" t="str">
        <f ca="1" t="shared" si="27"/>
        <v/>
      </c>
      <c r="D104" s="251" t="str">
        <f ca="1" t="shared" si="28"/>
        <v/>
      </c>
      <c r="E104" s="251" t="str">
        <f ca="1" t="shared" si="29"/>
        <v/>
      </c>
      <c r="F104" s="252" t="str">
        <f ca="1" t="shared" si="30"/>
        <v/>
      </c>
      <c r="G104" s="252" t="str">
        <f ca="1" t="shared" si="31"/>
        <v/>
      </c>
      <c r="H104" s="253"/>
    </row>
    <row r="105" ht="22.5" customHeight="1" spans="1:8">
      <c r="A105" s="250"/>
      <c r="B105" s="254" t="s">
        <v>45</v>
      </c>
      <c r="C105" s="255"/>
      <c r="D105" s="255"/>
      <c r="E105" s="255"/>
      <c r="F105" s="256"/>
      <c r="G105" s="257">
        <f ca="1">SUM(G5:G104)</f>
        <v>0</v>
      </c>
      <c r="H105" s="258"/>
    </row>
    <row r="106" ht="11.25" customHeight="1" spans="7:8">
      <c r="G106"/>
      <c r="H106"/>
    </row>
    <row r="107" customFormat="1" spans="1:3">
      <c r="A107" s="102" t="s">
        <v>46</v>
      </c>
      <c r="B107" s="104"/>
      <c r="C107" s="104"/>
    </row>
    <row r="108" customFormat="1" ht="16.5" customHeight="1" spans="1:3">
      <c r="A108" s="259"/>
      <c r="B108" s="102" t="s">
        <v>47</v>
      </c>
      <c r="C108" s="104"/>
    </row>
    <row r="109" customFormat="1" ht="16.5" customHeight="1" spans="1:3">
      <c r="A109" s="259"/>
      <c r="B109" s="102"/>
      <c r="C109" s="104"/>
    </row>
    <row r="110" customFormat="1" ht="16.5" customHeight="1" spans="1:3">
      <c r="A110" s="150"/>
      <c r="B110" s="148"/>
      <c r="C110" s="104"/>
    </row>
    <row r="111" customFormat="1" ht="16.5" customHeight="1" spans="1:3">
      <c r="A111" s="150"/>
      <c r="B111" s="148"/>
      <c r="C111" s="104"/>
    </row>
    <row r="112" customFormat="1" ht="22.5" customHeight="1"/>
    <row r="113" customFormat="1" ht="22.5" customHeight="1"/>
    <row r="114" customFormat="1" ht="22.5" customHeight="1"/>
    <row r="115" customFormat="1" ht="22.5" customHeight="1"/>
    <row r="116" customFormat="1" ht="22.5" customHeight="1"/>
    <row r="117" customFormat="1" ht="22.5" customHeight="1"/>
    <row r="118" customFormat="1" ht="22.5" customHeight="1"/>
    <row r="119" customFormat="1" ht="22.5" customHeight="1"/>
    <row r="120" customFormat="1" ht="22.5" customHeight="1"/>
    <row r="121" customFormat="1" ht="22.5" customHeight="1"/>
    <row r="122" customFormat="1" ht="22.5" customHeight="1" spans="7:7">
      <c r="G122" s="104"/>
    </row>
  </sheetData>
  <sheetProtection password="9C2F" sheet="1" objects="1"/>
  <mergeCells count="9">
    <mergeCell ref="B105:F105"/>
    <mergeCell ref="A3:A4"/>
    <mergeCell ref="B3:B4"/>
    <mergeCell ref="C3:C4"/>
    <mergeCell ref="D3:D4"/>
    <mergeCell ref="E3:E4"/>
    <mergeCell ref="F3:F4"/>
    <mergeCell ref="G3:G4"/>
    <mergeCell ref="H3:H4"/>
  </mergeCells>
  <dataValidations count="1">
    <dataValidation type="list" allowBlank="1" showInputMessage="1" showErrorMessage="1" sqref="D104 D5:D17 D18:D103">
      <formula1>#REF!</formula1>
    </dataValidation>
  </dataValidations>
  <printOptions horizontalCentered="1"/>
  <pageMargins left="0.196850393700787" right="0.196850393700787" top="0.590551181102362" bottom="0.393700787401575" header="0" footer="0"/>
  <pageSetup paperSize="9" scale="81"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showGridLines="0" showZeros="0" view="pageBreakPreview" zoomScale="85" zoomScaleNormal="85" workbookViewId="0">
      <selection activeCell="A1" sqref="A1"/>
    </sheetView>
  </sheetViews>
  <sheetFormatPr defaultColWidth="2.25454545454545" defaultRowHeight="13"/>
  <cols>
    <col min="1" max="1" width="2.25454545454545" style="104" customWidth="1"/>
    <col min="2" max="7" width="2.25454545454545" style="104"/>
    <col min="8" max="19" width="2.37272727272727" style="104" customWidth="1"/>
    <col min="20" max="34" width="2.25454545454545" style="104"/>
    <col min="35" max="35" width="2.5" style="104" customWidth="1"/>
    <col min="36" max="40" width="2.25454545454545" style="104"/>
    <col min="41" max="47" width="2.25454545454545" style="104" hidden="1" customWidth="1"/>
    <col min="48" max="16384" width="2.25454545454545" style="104"/>
  </cols>
  <sheetData>
    <row r="1" spans="1:1">
      <c r="A1" s="104" t="s">
        <v>48</v>
      </c>
    </row>
    <row r="2" ht="7.5" customHeight="1"/>
    <row r="3" spans="1:39">
      <c r="A3" s="105" t="s">
        <v>49</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82"/>
    </row>
    <row r="4" s="101" customFormat="1" ht="9" customHeight="1" spans="1:39">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39">
      <c r="A5" s="108" t="s">
        <v>50</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83"/>
    </row>
    <row r="6" s="101" customFormat="1" ht="4.5" customHeight="1" spans="1:39">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ht="17.25" customHeight="1" spans="1:48">
      <c r="A7" s="111" t="s">
        <v>51</v>
      </c>
      <c r="B7" s="112"/>
      <c r="C7" s="112"/>
      <c r="D7" s="112"/>
      <c r="E7" s="112"/>
      <c r="F7" s="112"/>
      <c r="G7" s="113"/>
      <c r="H7" s="208"/>
      <c r="I7" s="216"/>
      <c r="J7" s="216"/>
      <c r="K7" s="216"/>
      <c r="L7" s="216"/>
      <c r="M7" s="216"/>
      <c r="N7" s="217"/>
      <c r="O7" s="111" t="s">
        <v>52</v>
      </c>
      <c r="P7" s="112"/>
      <c r="Q7" s="112"/>
      <c r="R7" s="112"/>
      <c r="S7" s="113"/>
      <c r="T7" s="221"/>
      <c r="U7" s="222"/>
      <c r="V7" s="222"/>
      <c r="W7" s="222"/>
      <c r="X7" s="222"/>
      <c r="Y7" s="222"/>
      <c r="Z7" s="222"/>
      <c r="AA7" s="222"/>
      <c r="AB7" s="222"/>
      <c r="AC7" s="222"/>
      <c r="AD7" s="222"/>
      <c r="AE7" s="222"/>
      <c r="AF7" s="222"/>
      <c r="AG7" s="222"/>
      <c r="AH7" s="222"/>
      <c r="AI7" s="222"/>
      <c r="AJ7" s="222"/>
      <c r="AK7" s="222"/>
      <c r="AL7" s="222"/>
      <c r="AM7" s="236"/>
      <c r="AV7" s="102"/>
    </row>
    <row r="8" spans="1:39">
      <c r="A8" s="115" t="s">
        <v>53</v>
      </c>
      <c r="B8" s="116"/>
      <c r="C8" s="117"/>
      <c r="D8" s="111" t="s">
        <v>54</v>
      </c>
      <c r="E8" s="112"/>
      <c r="F8" s="112"/>
      <c r="G8" s="113"/>
      <c r="H8" s="111" t="s">
        <v>41</v>
      </c>
      <c r="I8" s="112"/>
      <c r="J8" s="112"/>
      <c r="K8" s="112"/>
      <c r="L8" s="112"/>
      <c r="M8" s="112"/>
      <c r="N8" s="112"/>
      <c r="O8" s="112"/>
      <c r="P8" s="112"/>
      <c r="Q8" s="112"/>
      <c r="R8" s="112"/>
      <c r="S8" s="112"/>
      <c r="T8" s="112"/>
      <c r="U8" s="112"/>
      <c r="V8" s="112"/>
      <c r="W8" s="112"/>
      <c r="X8" s="113"/>
      <c r="Y8" s="115" t="s">
        <v>55</v>
      </c>
      <c r="Z8" s="116"/>
      <c r="AA8" s="117"/>
      <c r="AB8" s="111" t="s">
        <v>35</v>
      </c>
      <c r="AC8" s="112"/>
      <c r="AD8" s="112"/>
      <c r="AE8" s="112"/>
      <c r="AF8" s="112"/>
      <c r="AG8" s="112"/>
      <c r="AH8" s="112"/>
      <c r="AI8" s="112"/>
      <c r="AJ8" s="112"/>
      <c r="AK8" s="112"/>
      <c r="AL8" s="112"/>
      <c r="AM8" s="113"/>
    </row>
    <row r="9" ht="17.25" customHeight="1" spans="1:48">
      <c r="A9" s="118"/>
      <c r="B9" s="119"/>
      <c r="C9" s="120"/>
      <c r="D9" s="121" t="s">
        <v>56</v>
      </c>
      <c r="E9" s="122"/>
      <c r="F9" s="122"/>
      <c r="G9" s="123"/>
      <c r="H9" s="209"/>
      <c r="I9" s="218"/>
      <c r="J9" s="218"/>
      <c r="K9" s="218"/>
      <c r="L9" s="218"/>
      <c r="M9" s="218"/>
      <c r="N9" s="218"/>
      <c r="O9" s="218"/>
      <c r="P9" s="218"/>
      <c r="Q9" s="218"/>
      <c r="R9" s="218"/>
      <c r="S9" s="218"/>
      <c r="T9" s="218"/>
      <c r="U9" s="218"/>
      <c r="V9" s="218"/>
      <c r="W9" s="218"/>
      <c r="X9" s="223"/>
      <c r="Y9" s="118"/>
      <c r="Z9" s="119"/>
      <c r="AA9" s="120"/>
      <c r="AB9" s="225"/>
      <c r="AC9" s="226"/>
      <c r="AD9" s="226"/>
      <c r="AE9" s="226"/>
      <c r="AF9" s="226"/>
      <c r="AG9" s="226"/>
      <c r="AH9" s="226"/>
      <c r="AI9" s="226"/>
      <c r="AJ9" s="226"/>
      <c r="AK9" s="226"/>
      <c r="AL9" s="226"/>
      <c r="AM9" s="237"/>
      <c r="AV9" s="102"/>
    </row>
    <row r="10" s="102" customFormat="1" ht="20.25" customHeight="1" spans="1:47">
      <c r="A10" s="111" t="s">
        <v>57</v>
      </c>
      <c r="B10" s="112"/>
      <c r="C10" s="112"/>
      <c r="D10" s="112"/>
      <c r="E10" s="112"/>
      <c r="F10" s="112"/>
      <c r="G10" s="112"/>
      <c r="H10" s="112"/>
      <c r="I10" s="112"/>
      <c r="J10" s="112"/>
      <c r="K10" s="113"/>
      <c r="L10" s="219"/>
      <c r="M10" s="220"/>
      <c r="N10" s="220"/>
      <c r="O10" s="220"/>
      <c r="P10" s="220"/>
      <c r="Q10" s="220"/>
      <c r="R10" s="220"/>
      <c r="S10" s="220"/>
      <c r="T10" s="220"/>
      <c r="U10" s="220"/>
      <c r="V10" s="220"/>
      <c r="W10" s="220"/>
      <c r="X10" s="220"/>
      <c r="Y10" s="220"/>
      <c r="Z10" s="220"/>
      <c r="AA10" s="220"/>
      <c r="AB10" s="220"/>
      <c r="AC10" s="220"/>
      <c r="AD10" s="220"/>
      <c r="AE10" s="220"/>
      <c r="AF10" s="227"/>
      <c r="AG10" s="186" t="s">
        <v>42</v>
      </c>
      <c r="AH10" s="187"/>
      <c r="AI10" s="188"/>
      <c r="AJ10" s="222"/>
      <c r="AK10" s="222"/>
      <c r="AL10" s="189" t="s">
        <v>58</v>
      </c>
      <c r="AM10" s="190"/>
      <c r="AP10" s="206"/>
      <c r="AQ10" s="206"/>
      <c r="AR10" s="206"/>
      <c r="AS10" s="206"/>
      <c r="AT10" s="206"/>
      <c r="AU10" s="206"/>
    </row>
    <row r="11" s="103" customFormat="1" ht="6" customHeight="1" spans="9:39">
      <c r="I11" s="145"/>
      <c r="J11" s="146"/>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102" customFormat="1" ht="12" spans="1:39">
      <c r="A12" s="108" t="s">
        <v>59</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83"/>
    </row>
    <row r="13" s="103" customFormat="1" ht="3" customHeight="1" spans="9:39">
      <c r="I13" s="145"/>
      <c r="J13" s="146"/>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102" customFormat="1" ht="18" customHeight="1" spans="1:39">
      <c r="A14" s="124" t="s">
        <v>60</v>
      </c>
      <c r="B14" s="125"/>
      <c r="C14" s="125"/>
      <c r="D14" s="125"/>
      <c r="E14" s="125"/>
      <c r="F14" s="125"/>
      <c r="G14" s="125"/>
      <c r="H14" s="125"/>
      <c r="I14" s="125"/>
      <c r="J14" s="125"/>
      <c r="K14" s="125"/>
      <c r="L14" s="125"/>
      <c r="M14" s="125"/>
      <c r="N14" s="125"/>
      <c r="O14" s="125"/>
      <c r="P14" s="125"/>
      <c r="Q14" s="125"/>
      <c r="R14" s="125"/>
      <c r="S14" s="125"/>
      <c r="T14" s="125"/>
      <c r="U14" s="125"/>
      <c r="V14" s="125"/>
      <c r="W14" s="125"/>
      <c r="X14" s="224"/>
      <c r="Y14" s="228"/>
      <c r="Z14" s="229"/>
      <c r="AA14" s="165"/>
      <c r="AB14" s="165"/>
      <c r="AC14" s="165"/>
      <c r="AD14" s="165"/>
      <c r="AE14" s="165"/>
      <c r="AF14" s="165"/>
      <c r="AG14" s="165"/>
      <c r="AH14" s="191"/>
      <c r="AI14" s="191"/>
      <c r="AJ14" s="191"/>
      <c r="AK14" s="191"/>
      <c r="AL14" s="191"/>
      <c r="AM14" s="191"/>
    </row>
    <row r="15" s="102" customFormat="1" ht="18" customHeight="1" spans="1:39">
      <c r="A15" s="124" t="s">
        <v>61</v>
      </c>
      <c r="B15" s="125"/>
      <c r="C15" s="125"/>
      <c r="D15" s="125"/>
      <c r="E15" s="125"/>
      <c r="F15" s="125"/>
      <c r="G15" s="125"/>
      <c r="H15" s="125"/>
      <c r="I15" s="125"/>
      <c r="J15" s="125"/>
      <c r="K15" s="125"/>
      <c r="L15" s="125"/>
      <c r="M15" s="125"/>
      <c r="N15" s="125"/>
      <c r="O15" s="125"/>
      <c r="P15" s="125"/>
      <c r="Q15" s="125"/>
      <c r="R15" s="125"/>
      <c r="S15" s="125"/>
      <c r="T15" s="125"/>
      <c r="U15" s="125"/>
      <c r="V15" s="125"/>
      <c r="W15" s="125"/>
      <c r="X15" s="224"/>
      <c r="Y15" s="228"/>
      <c r="Z15" s="229"/>
      <c r="AA15" s="165"/>
      <c r="AB15" s="165"/>
      <c r="AC15" s="165"/>
      <c r="AD15" s="165"/>
      <c r="AE15" s="165"/>
      <c r="AF15" s="165"/>
      <c r="AG15" s="165"/>
      <c r="AH15" s="191"/>
      <c r="AI15" s="191"/>
      <c r="AJ15" s="191"/>
      <c r="AK15" s="191"/>
      <c r="AL15" s="191"/>
      <c r="AM15" s="191"/>
    </row>
    <row r="16" s="102" customFormat="1" ht="18" customHeight="1" spans="1:39">
      <c r="A16" s="124" t="s">
        <v>62</v>
      </c>
      <c r="B16" s="125"/>
      <c r="C16" s="125"/>
      <c r="D16" s="125"/>
      <c r="E16" s="125"/>
      <c r="F16" s="125"/>
      <c r="G16" s="125"/>
      <c r="H16" s="125"/>
      <c r="I16" s="125"/>
      <c r="J16" s="125"/>
      <c r="K16" s="125"/>
      <c r="L16" s="125"/>
      <c r="M16" s="125"/>
      <c r="N16" s="125"/>
      <c r="O16" s="125"/>
      <c r="P16" s="125"/>
      <c r="Q16" s="125"/>
      <c r="R16" s="125"/>
      <c r="S16" s="125"/>
      <c r="T16" s="125"/>
      <c r="U16" s="125"/>
      <c r="V16" s="125"/>
      <c r="W16" s="125"/>
      <c r="X16" s="224"/>
      <c r="Y16" s="228"/>
      <c r="Z16" s="229"/>
      <c r="AA16" s="165"/>
      <c r="AB16" s="165"/>
      <c r="AC16" s="165"/>
      <c r="AD16" s="165"/>
      <c r="AE16" s="165"/>
      <c r="AF16" s="165"/>
      <c r="AG16" s="165"/>
      <c r="AH16" s="191"/>
      <c r="AI16" s="191"/>
      <c r="AJ16" s="191"/>
      <c r="AK16" s="191"/>
      <c r="AL16" s="191"/>
      <c r="AM16" s="191"/>
    </row>
    <row r="17" s="103" customFormat="1" ht="6" customHeight="1" spans="9:39">
      <c r="I17" s="145"/>
      <c r="J17" s="146"/>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102" customFormat="1" ht="12" spans="1:39">
      <c r="A18" s="108" t="s">
        <v>63</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83"/>
    </row>
    <row r="19" s="102" customFormat="1" ht="3" customHeight="1" spans="9:39">
      <c r="I19" s="148"/>
      <c r="J19" s="149"/>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ht="6" customHeight="1" spans="1:34">
      <c r="A20" s="126"/>
      <c r="B20" s="126"/>
      <c r="C20" s="126"/>
      <c r="D20" s="126"/>
      <c r="E20" s="127"/>
      <c r="F20" s="127"/>
      <c r="G20" s="127"/>
      <c r="H20" s="127"/>
      <c r="I20" s="127"/>
      <c r="J20" s="151"/>
      <c r="K20" s="151"/>
      <c r="L20" s="151"/>
      <c r="M20" s="151"/>
      <c r="N20" s="151"/>
      <c r="AH20" s="192"/>
    </row>
    <row r="21" s="102" customFormat="1" ht="19.5" customHeight="1" spans="1:48">
      <c r="A21" s="128" t="s">
        <v>64</v>
      </c>
      <c r="B21" s="129"/>
      <c r="C21" s="129"/>
      <c r="D21" s="129"/>
      <c r="E21" s="129"/>
      <c r="F21" s="129"/>
      <c r="G21" s="129"/>
      <c r="H21" s="129"/>
      <c r="I21" s="152"/>
      <c r="J21" s="153"/>
      <c r="K21" s="129"/>
      <c r="L21" s="154"/>
      <c r="M21" s="154"/>
      <c r="N21" s="154"/>
      <c r="O21" s="129"/>
      <c r="P21" s="129"/>
      <c r="Q21" s="129"/>
      <c r="R21" s="129"/>
      <c r="S21" s="129"/>
      <c r="T21" s="159"/>
      <c r="U21" s="159"/>
      <c r="V21" s="159"/>
      <c r="W21" s="159"/>
      <c r="AC21" s="166"/>
      <c r="AD21" s="167" t="s">
        <v>65</v>
      </c>
      <c r="AE21" s="168"/>
      <c r="AF21" s="168"/>
      <c r="AG21" s="168"/>
      <c r="AH21" s="168"/>
      <c r="AI21" s="193" t="s">
        <v>66</v>
      </c>
      <c r="AJ21" s="194"/>
      <c r="AK21" s="194"/>
      <c r="AL21" s="194"/>
      <c r="AM21" s="195"/>
      <c r="AV21" s="102"/>
    </row>
    <row r="22" s="102" customFormat="1" ht="13.5" customHeight="1" spans="1:39">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AC22" s="166"/>
      <c r="AD22" s="169" t="str">
        <f>IFERROR(VLOOKUP(L10,リスト!B2:C12,2,FALSE)*AJ10,"")</f>
        <v/>
      </c>
      <c r="AE22" s="170"/>
      <c r="AF22" s="170"/>
      <c r="AG22" s="196" t="s">
        <v>67</v>
      </c>
      <c r="AH22" s="196"/>
      <c r="AI22" s="197" t="str">
        <f>IF(AD22="","",MIN(AD22,ROUNDDOWN(AF30/1000,0)))</f>
        <v/>
      </c>
      <c r="AJ22" s="198"/>
      <c r="AK22" s="198"/>
      <c r="AL22" s="196" t="s">
        <v>67</v>
      </c>
      <c r="AM22" s="199"/>
    </row>
    <row r="23" s="102" customFormat="1" ht="12" spans="1:46">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AC23" s="166"/>
      <c r="AD23" s="171"/>
      <c r="AE23" s="172"/>
      <c r="AF23" s="172"/>
      <c r="AG23" s="200"/>
      <c r="AH23" s="200"/>
      <c r="AI23" s="201"/>
      <c r="AJ23" s="202"/>
      <c r="AK23" s="202"/>
      <c r="AL23" s="200"/>
      <c r="AM23" s="203"/>
      <c r="AT23" s="207"/>
    </row>
    <row r="24" ht="15" customHeight="1" spans="1:39">
      <c r="A24" s="111" t="s">
        <v>68</v>
      </c>
      <c r="B24" s="112"/>
      <c r="C24" s="112"/>
      <c r="D24" s="112"/>
      <c r="E24" s="112"/>
      <c r="F24" s="112"/>
      <c r="G24" s="113"/>
      <c r="H24" s="111" t="s">
        <v>69</v>
      </c>
      <c r="I24" s="112"/>
      <c r="J24" s="112"/>
      <c r="K24" s="112"/>
      <c r="L24" s="112"/>
      <c r="M24" s="112"/>
      <c r="N24" s="112"/>
      <c r="O24" s="112"/>
      <c r="P24" s="112"/>
      <c r="Q24" s="112"/>
      <c r="R24" s="112"/>
      <c r="S24" s="112"/>
      <c r="T24" s="112"/>
      <c r="U24" s="112"/>
      <c r="V24" s="112"/>
      <c r="W24" s="112"/>
      <c r="X24" s="112"/>
      <c r="Y24" s="112"/>
      <c r="Z24" s="112"/>
      <c r="AA24" s="112"/>
      <c r="AB24" s="111" t="s">
        <v>70</v>
      </c>
      <c r="AC24" s="112"/>
      <c r="AD24" s="119"/>
      <c r="AE24" s="120"/>
      <c r="AF24" s="119" t="s">
        <v>71</v>
      </c>
      <c r="AG24" s="119"/>
      <c r="AH24" s="119"/>
      <c r="AI24" s="119"/>
      <c r="AJ24" s="119"/>
      <c r="AK24" s="119"/>
      <c r="AL24" s="119"/>
      <c r="AM24" s="120"/>
    </row>
    <row r="25" ht="15" customHeight="1" spans="1:39">
      <c r="A25" s="210"/>
      <c r="B25" s="210"/>
      <c r="C25" s="210"/>
      <c r="D25" s="210"/>
      <c r="E25" s="210"/>
      <c r="F25" s="210"/>
      <c r="G25" s="210"/>
      <c r="H25" s="211"/>
      <c r="I25" s="211"/>
      <c r="J25" s="211"/>
      <c r="K25" s="211"/>
      <c r="L25" s="211"/>
      <c r="M25" s="211"/>
      <c r="N25" s="211"/>
      <c r="O25" s="211"/>
      <c r="P25" s="211"/>
      <c r="Q25" s="211"/>
      <c r="R25" s="211"/>
      <c r="S25" s="211"/>
      <c r="T25" s="211"/>
      <c r="U25" s="211"/>
      <c r="V25" s="211"/>
      <c r="W25" s="211"/>
      <c r="X25" s="211"/>
      <c r="Y25" s="211"/>
      <c r="Z25" s="211"/>
      <c r="AA25" s="211"/>
      <c r="AB25" s="230"/>
      <c r="AC25" s="230"/>
      <c r="AD25" s="230"/>
      <c r="AE25" s="230"/>
      <c r="AF25" s="231"/>
      <c r="AG25" s="231"/>
      <c r="AH25" s="231"/>
      <c r="AI25" s="231"/>
      <c r="AJ25" s="231"/>
      <c r="AK25" s="231"/>
      <c r="AL25" s="231"/>
      <c r="AM25" s="231"/>
    </row>
    <row r="26" ht="15" customHeight="1" spans="1:39">
      <c r="A26" s="212"/>
      <c r="B26" s="212"/>
      <c r="C26" s="212"/>
      <c r="D26" s="212"/>
      <c r="E26" s="212"/>
      <c r="F26" s="212"/>
      <c r="G26" s="212"/>
      <c r="H26" s="213"/>
      <c r="I26" s="213"/>
      <c r="J26" s="213"/>
      <c r="K26" s="213"/>
      <c r="L26" s="213"/>
      <c r="M26" s="213"/>
      <c r="N26" s="213"/>
      <c r="O26" s="213"/>
      <c r="P26" s="213"/>
      <c r="Q26" s="213"/>
      <c r="R26" s="213"/>
      <c r="S26" s="213"/>
      <c r="T26" s="213"/>
      <c r="U26" s="213"/>
      <c r="V26" s="213"/>
      <c r="W26" s="213"/>
      <c r="X26" s="213"/>
      <c r="Y26" s="213"/>
      <c r="Z26" s="213"/>
      <c r="AA26" s="213"/>
      <c r="AB26" s="232"/>
      <c r="AC26" s="232"/>
      <c r="AD26" s="232"/>
      <c r="AE26" s="232"/>
      <c r="AF26" s="233"/>
      <c r="AG26" s="233"/>
      <c r="AH26" s="233"/>
      <c r="AI26" s="233"/>
      <c r="AJ26" s="233"/>
      <c r="AK26" s="233"/>
      <c r="AL26" s="233"/>
      <c r="AM26" s="233"/>
    </row>
    <row r="27" ht="15" customHeight="1" spans="1:39">
      <c r="A27" s="212"/>
      <c r="B27" s="212"/>
      <c r="C27" s="212"/>
      <c r="D27" s="212"/>
      <c r="E27" s="212"/>
      <c r="F27" s="212"/>
      <c r="G27" s="212"/>
      <c r="H27" s="213"/>
      <c r="I27" s="213"/>
      <c r="J27" s="213"/>
      <c r="K27" s="213"/>
      <c r="L27" s="213"/>
      <c r="M27" s="213"/>
      <c r="N27" s="213"/>
      <c r="O27" s="213"/>
      <c r="P27" s="213"/>
      <c r="Q27" s="213"/>
      <c r="R27" s="213"/>
      <c r="S27" s="213"/>
      <c r="T27" s="213"/>
      <c r="U27" s="213"/>
      <c r="V27" s="213"/>
      <c r="W27" s="213"/>
      <c r="X27" s="213"/>
      <c r="Y27" s="213"/>
      <c r="Z27" s="213"/>
      <c r="AA27" s="213"/>
      <c r="AB27" s="232"/>
      <c r="AC27" s="232"/>
      <c r="AD27" s="232"/>
      <c r="AE27" s="232"/>
      <c r="AF27" s="233"/>
      <c r="AG27" s="233"/>
      <c r="AH27" s="233"/>
      <c r="AI27" s="233"/>
      <c r="AJ27" s="233"/>
      <c r="AK27" s="233"/>
      <c r="AL27" s="233"/>
      <c r="AM27" s="233"/>
    </row>
    <row r="28" ht="15" customHeight="1" spans="1:48">
      <c r="A28" s="212"/>
      <c r="B28" s="212"/>
      <c r="C28" s="212"/>
      <c r="D28" s="212"/>
      <c r="E28" s="212"/>
      <c r="F28" s="212"/>
      <c r="G28" s="212"/>
      <c r="H28" s="213"/>
      <c r="I28" s="213"/>
      <c r="J28" s="213"/>
      <c r="K28" s="213"/>
      <c r="L28" s="213"/>
      <c r="M28" s="213"/>
      <c r="N28" s="213"/>
      <c r="O28" s="213"/>
      <c r="P28" s="213"/>
      <c r="Q28" s="213"/>
      <c r="R28" s="213"/>
      <c r="S28" s="213"/>
      <c r="T28" s="213"/>
      <c r="U28" s="213"/>
      <c r="V28" s="213"/>
      <c r="W28" s="213"/>
      <c r="X28" s="213"/>
      <c r="Y28" s="213"/>
      <c r="Z28" s="213"/>
      <c r="AA28" s="213"/>
      <c r="AB28" s="232"/>
      <c r="AC28" s="232"/>
      <c r="AD28" s="232"/>
      <c r="AE28" s="232"/>
      <c r="AF28" s="233"/>
      <c r="AG28" s="233"/>
      <c r="AH28" s="233"/>
      <c r="AI28" s="233"/>
      <c r="AJ28" s="233"/>
      <c r="AK28" s="233"/>
      <c r="AL28" s="233"/>
      <c r="AM28" s="233"/>
      <c r="AV28" s="104"/>
    </row>
    <row r="29" ht="15" customHeight="1" spans="1:39">
      <c r="A29" s="214"/>
      <c r="B29" s="214"/>
      <c r="C29" s="214"/>
      <c r="D29" s="214"/>
      <c r="E29" s="214"/>
      <c r="F29" s="214"/>
      <c r="G29" s="214"/>
      <c r="H29" s="215"/>
      <c r="I29" s="215"/>
      <c r="J29" s="215"/>
      <c r="K29" s="215"/>
      <c r="L29" s="215"/>
      <c r="M29" s="215"/>
      <c r="N29" s="215"/>
      <c r="O29" s="215"/>
      <c r="P29" s="215"/>
      <c r="Q29" s="215"/>
      <c r="R29" s="215"/>
      <c r="S29" s="215"/>
      <c r="T29" s="215"/>
      <c r="U29" s="215"/>
      <c r="V29" s="215"/>
      <c r="W29" s="215"/>
      <c r="X29" s="215"/>
      <c r="Y29" s="215"/>
      <c r="Z29" s="215"/>
      <c r="AA29" s="215"/>
      <c r="AB29" s="234"/>
      <c r="AC29" s="234"/>
      <c r="AD29" s="234"/>
      <c r="AE29" s="234"/>
      <c r="AF29" s="235"/>
      <c r="AG29" s="235"/>
      <c r="AH29" s="235"/>
      <c r="AI29" s="235"/>
      <c r="AJ29" s="235"/>
      <c r="AK29" s="235"/>
      <c r="AL29" s="235"/>
      <c r="AM29" s="235"/>
    </row>
    <row r="30" ht="15" customHeight="1" spans="1:39">
      <c r="A30" s="137" t="s">
        <v>45</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79">
        <f>SUM(AF25:AM29)</f>
        <v>0</v>
      </c>
      <c r="AG30" s="204"/>
      <c r="AH30" s="204"/>
      <c r="AI30" s="204"/>
      <c r="AJ30" s="204"/>
      <c r="AK30" s="204"/>
      <c r="AL30" s="204"/>
      <c r="AM30" s="205"/>
    </row>
    <row r="31" ht="4.5" customHeight="1" spans="1:39">
      <c r="A31" s="126"/>
      <c r="B31" s="126"/>
      <c r="C31" s="126"/>
      <c r="D31" s="126"/>
      <c r="E31" s="139"/>
      <c r="F31" s="139"/>
      <c r="G31" s="139"/>
      <c r="H31" s="139"/>
      <c r="I31" s="139"/>
      <c r="J31" s="155"/>
      <c r="K31" s="155"/>
      <c r="L31" s="155"/>
      <c r="M31" s="155"/>
      <c r="N31" s="155"/>
      <c r="O31" s="139"/>
      <c r="P31" s="139"/>
      <c r="Q31" s="139"/>
      <c r="R31" s="139"/>
      <c r="S31" s="139"/>
      <c r="T31" s="139"/>
      <c r="U31" s="139"/>
      <c r="V31" s="139"/>
      <c r="W31" s="139"/>
      <c r="X31" s="139"/>
      <c r="Y31" s="180"/>
      <c r="Z31" s="180"/>
      <c r="AA31" s="180"/>
      <c r="AB31" s="180"/>
      <c r="AC31" s="180"/>
      <c r="AD31" s="180"/>
      <c r="AE31" s="139"/>
      <c r="AF31" s="139"/>
      <c r="AG31" s="139"/>
      <c r="AH31" s="139"/>
      <c r="AI31" s="139"/>
      <c r="AJ31" s="139"/>
      <c r="AK31" s="139"/>
      <c r="AL31" s="139"/>
      <c r="AM31" s="139"/>
    </row>
    <row r="32" spans="1:1">
      <c r="A32" s="140" t="s">
        <v>72</v>
      </c>
    </row>
  </sheetData>
  <sheetProtection password="9C2F" sheet="1" objects="1"/>
  <mergeCells count="61">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2:AM12"/>
    <mergeCell ref="A14:W14"/>
    <mergeCell ref="X14:Z14"/>
    <mergeCell ref="A15:W15"/>
    <mergeCell ref="X15:Z15"/>
    <mergeCell ref="A16:W16"/>
    <mergeCell ref="X16:Z16"/>
    <mergeCell ref="A18:AM18"/>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C21:AC23"/>
    <mergeCell ref="A8:C9"/>
    <mergeCell ref="Y8:AA9"/>
    <mergeCell ref="AD22:AF23"/>
    <mergeCell ref="AG22:AH23"/>
    <mergeCell ref="AI22:AK23"/>
    <mergeCell ref="AL22:AM23"/>
  </mergeCells>
  <dataValidations count="2">
    <dataValidation type="list" allowBlank="1" sqref="L10:AF10">
      <formula1>リスト!$B$2:$B$12</formula1>
    </dataValidation>
    <dataValidation type="list" allowBlank="1" showInputMessage="1" showErrorMessage="1" sqref="X14:Z16">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0�0�0�0�0�0"   m a : c o n t e n t T y p e I D = " 0 x 0 1 0 1 0 0 4 2 2 F 5 E C 9 0 D F C 5 3 4 9 8 7 2 9 E 8 1 0 8 C 0 D F 5 D C "   m a : c o n t e n t T y p e V e r s i o n = " 1 5 "   m a : c o n t e n t T y p e D e s c r i p t i o n = " �eW0D0�0�0�0�0�0�0�0\ObW0~0Y00"   m a : c o n t e n t T y p e S c o p e = " "   m a : v e r s i o n I D = " 4 2 c 2 4 1 3 e 2 e d 9 e 2 7 9 3 a 3 c 4 c 1 7 c e d 0 f 3 6 7 "   x m l n s : c t = " h t t p : / / s c h e m a s . m i c r o s o f t . c o m / o f f i c e / 2 0 0 6 / m e t a d a t a / c o n t e n t T y p e "   x m l n s : m a = " h t t p : / / s c h e m a s . m i c r o s o f t . c o m / o f f i c e / 2 0 0 6 / m e t a d a t a / p r o p e r t i e s / m e t a A t t r i b u t e s " >  
 < x s d : s c h e m a   t a r g e t N a m e s p a c e = " h t t p : / / s c h e m a s . m i c r o s o f t . c o m / o f f i c e / 2 0 0 6 / m e t a d a t a / p r o p e r t i e s "   m a : r o o t = " t r u e "   m a : f i e l d s I D = " f c 1 c 0 1 7 b 5 5 c 7 5 b b 5 e 2 2 1 5 c 2 6 0 3 0 6 3 5 1 7 "   n s 2 : _ = " "   n s 3 : _ = " "   x m l n s : x s d = " h t t p : / / w w w . w 3 . o r g / 2 0 0 1 / X M L S c h e m a "   x m l n s : x s = " h t t p : / / w w w . w 3 . o r g / 2 0 0 1 / X M L S c h e m a "   x m l n s : p = " h t t p : / / s c h e m a s . m i c r o s o f t . c o m / o f f i c e / 2 0 0 6 / m e t a d a t a / p r o p e r t i e s "   x m l n s : n s 2 = " 7 c 6 2 9 b 6 5 - 7 d 3 0 - 4 1 3 8 - 9 6 d 4 - 6 a d 7 6 f 7 e 9 9 8 6 "   x m l n s : n s 3 = " 2 6 3 d b b e 5 - 0 7 6 b - 4 6 0 6 - a 0 3 b - 9 5 9 8 f 5 f 2 f 3 5 a " >  
 < x s d : i m p o r t   n a m e s p a c e = " 7 c 6 2 9 b 6 5 - 7 d 3 0 - 4 1 3 8 - 9 6 d 4 - 6 a d 7 6 f 7 e 9 9 8 6 " / >  
 < x s d : i m p o r t   n a m e s p a c e = " 2 6 3 d b b e 5 - 0 7 6 b - 4 6 0 6 - a 0 3 b - 9 5 9 8 f 5 f 2 f 3 5 a " / >  
 < x s d : e l e m e n t   n a m e = " p r o p e r t i e s " >  
 < x s d : c o m p l e x T y p e >  
 < x s d : s e q u e n c e >  
 < x s d : e l e m e n t   n a m e = " d o c u m e n t M a n a g e m e n t " >  
 < x s d : c o m p l e x T y p e >  
 < x s d : a l l >  
 < x s d : e l e m e n t   r e f = " n s 2 : O w n e r "   m i n O c c u r s = " 0 " / >  
 < x s d : e l e m e n t   r e f = " n s 2 : M e d i a S e r v i c e M e t a d a t a "   m i n O c c u r s = " 0 " / >  
 < x s d : e l e m e n t   r e f = " n s 2 : M e d i a S e r v i c e F a s t M e t a d a t a "   m i n O c c u r s = " 0 " / >  
 < x s d : e l e m e n t   r e f = " n s 2 : M e d i a S e r v i c e S e a r c h P r o p e r t i e s "   m i n O c c u r s = " 0 " / >  
 < x s d : e l e m e n t   r e f = " n s 2 : M e d i a S e r v i c e O b j e c t D e t e c t o r V e r s i o n s "   m i n O c c u r s = " 0 " / >  
 < x s d : e l e m e n t   r e f = " n s 2 : l c f 7 6 f 1 5 5 c e d 4 d d c b 4 0 9 7 1 3 4 f f 3 c 3 3 2 f "   m i n O c c u r s = " 0 " / >  
 < x s d : e l e m e n t   r e f = " n s 3 : T a x C a t c h A l l "   m i n O c c u r s = " 0 " / >  
 < x s d : e l e m e n t   r e f = " n s 2 : M e d i a S e r v i c e D a t e T a k e n "   m i n O c c u r s = " 0 " / >  
 < x s d : e l e m e n t   r e f = " n s 2 : M e d i a S e r v i c e G e n e r a t i o n T i m e "   m i n O c c u r s = " 0 " / >  
 < x s d : e l e m e n t   r e f = " n s 2 : M e d i a S e r v i c e E v e n t H a s h C o d e "   m i n O c c u r s = " 0 " / >  
 < x s d : e l e m e n t   r e f = " n s 2 : M e d i a S e r v i c e O C R "   m i n O c c u r s = " 0 " / >  
 < x s d : e l e m e n t   r e f = " n s 2 : M e d i a S e r v i c e L o c a t i o n "   m i n O c c u r s = " 0 " / >  
 < x s d : e l e m e n t   r e f = " n s 2 : M e d i a L e n g t h I n S e c o n d s "   m i n O c c u r s = " 0 " / >  
 < x s d : e l e m e n t   r e f = " n s 2 : M e d i a S e r v i c e B i l l i n g M e t a d a t a "   m i n O c c u r s = " 0 " / >  
 < / x s d : a l l >  
 < / x s d : c o m p l e x T y p e >  
 < / x s d : e l e m e n t >  
 < / x s d : s e q u e n c e >  
 < / x s d : c o m p l e x T y p e >  
 < / x s d : e l e m e n t >  
 < / x s d : s c h e m a >  
 < x s d : s c h e m a   t a r g e t N a m e s p a c e = " 7 c 6 2 9 b 6 5 - 7 d 3 0 - 4 1 3 8 - 9 6 d 4 - 6 a d 7 6 f 7 e 9 9 8 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O w n e r "   m a : i n d e x = " 8 "   n i l l a b l e = " t r u e "   m a : d i s p l a y N a m e = " @b	g�"   m a : i n t e r n a l N a m e = " O w n e r " >  
 < x s d : c o m p l e x T y p e >  
 < x s d : c o m p l e x C o n t e n t >  
 < x s d : e x t e n s i o n   b a s e = " d m s : U s e r " > 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M e d i a S e r v i c e M e t a d a t a "   m a : i n d e x = " 9 "   n i l l a b l e = " t r u e "   m a : d i s p l a y N a m e = " M e d i a S e r v i c e M e t a d a t a "   m a : h i d d e n = " t r u e "   m a : i n t e r n a l N a m e = " M e d i a S e r v i c e M e t a d a t a "   m a : r e a d O n l y = " t r u e " >  
 < x s d : s i m p l e T y p e >  
 < x s d : r e s t r i c t i o n   b a s e = " d m s : N o t e " / >  
 < / x s d : s i m p l e T y p e >  
 < / x s d : e l e m e n t >  
 < x s d : e l e m e n t   n a m e = " M e d i a S e r v i c e F a s t M e t a d a t a "   m a : i n d e x = " 1 0 "   n i l l a b l e = " t r u e "   m a : d i s p l a y N a m e = " M e d i a S e r v i c e F a s t M e t a d a t a "   m a : h i d d e n = " t r u e "   m a : i n t e r n a l N a m e = " M e d i a S e r v i c e F a s t M e t a d a t a "   m a : r e a d O n l y = " t r u e " >  
 < x s d : s i m p l e T y p e >  
 < x s d : r e s t r i c t i o n   b a s e = " d m s : N o t e " / >  
 < / x s d : s i m p l e T y p e >  
 < / x s d : e l e m e n t >  
 < x s d : e l e m e n t   n a m e = " M e d i a S e r v i c e S e a r c h P r o p e r t i e s "   m a : i n d e x = " 1 1 "   n i l l a b l e = " t r u e "   m a : d i s p l a y N a m e = " M e d i a S e r v i c e S e a r c h P r o p e r t i e s "   m a : h i d d e n = " t r u e "   m a : i n t e r n a l N a m e = " M e d i a S e r v i c e S e a r c h P r o p e r t i e s "   m a : r e a d O n l y = " t r u e " >  
 < x s d : s i m p l e T y p e >  
 < x s d : r e s t r i c t i o n   b a s e = " d m s : N o t e " / >  
 < / x s d : s i m p l e T y p e >  
 < / x s d : e l e m e n t >  
 < x s d : e l e m e n t   n a m e = " M e d i a S e r v i c e O b j e c t D e t e c t o r V e r s i o n s "   m a : i n d e x = " 1 2 "   n i l l a b l e = " t r u e "   m a : d i s p l a y N a m e = " M e d i a S e r v i c e O b j e c t D e t e c t o r V e r s i o n s "   m a : h i d d e n = " t r u e "   m a : i n d e x e d = " t r u e "   m a : i n t e r n a l N a m e = " M e d i a S e r v i c e O b j e c t D e t e c t o r V e r s i o n s "   m a : r e a d O n l y = " t r u e " >  
 < x s d : s i m p l e T y p e >  
 < x s d : r e s t r i c t i o n   b a s e = " d m s : T e x t " / >  
 < / x s d : s i m p l e T y p e >  
 < / x s d : e l e m e n t >  
 < x s d : e l e m e n t   n a m e = " l c f 7 6 f 1 5 5 c e d 4 d d c b 4 0 9 7 1 3 4 f f 3 c 3 3 2 f "   m a : i n d e x = " 1 4 "   n i l l a b l e = " t r u e "   m a : t a x o n o m y = " t r u e "   m a : i n t e r n a l N a m e = " l c f 7 6 f 1 5 5 c e d 4 d d c b 4 0 9 7 1 3 4 f f 3 c 3 3 2 f "   m a : t a x o n o m y F i e l d N a m e = " M e d i a S e r v i c e I m a g e T a g s "   m a : d i s p l a y N a m e = " ;u�P�0�0"   m a : r e a d O n l y = " f a l s e "   m a : f i e l d I d = " { 5 c f 7 6 f 1 5 - 5 c e d - 4 d d c - b 4 0 9 - 7 1 3 4 f f 3 c 3 3 2 f } "   m a : t a x o n o m y M u l t i = " t r u e "   m a : s s p I d = " 0 3 4 7 f 5 8 4 - 7 b e 2 - 4 2 1 8 - 8 e 9 4 - 4 0 2 d 9 9 a e d f 0 b "   m a : t e r m S e t I d = " 0 9 8 1 4 c d 3 - 5 6 8 e - f e 9 0 - 9 8 1 4 - 8 d 6 2 1 f f 8 f b 8 4 "   m a : a n c h o r I d = " f b a 5 4 f b 3 - c 3 e 1 - f e 8 1 - a 7 7 6 - c a 4 b 6 9 1 4 8 c 4 d "   m a : o p e n = " t r u e "   m a : i s K e y w o r d = " f a l s e " >  
 < x s d : c o m p l e x T y p e >  
 < x s d : s e q u e n c e >  
 < x s d : e l e m e n t   r e f = " p c : T e r m s "   m i n O c c u r s = " 0 "   m a x O c c u r s = " 1 " > < / x s d : e l e m e n t >  
 < / x s d : s e q u e n c e >  
 < / x s d : c o m p l e x T y p e >  
 < / x s d : e l e m e n t >  
 < x s d : e l e m e n t   n a m e = " M e d i a S e r v i c e D a t e T a k e n "   m a : i n d e x = " 1 6 "   n i l l a b l e = " t r u e "   m a : d i s p l a y N a m e = " M e d i a S e r v i c e D a t e T a k e n "   m a : h i d d e n = " t r u e "   m a : i n d e x e d = " t r u e "   m a : i n t e r n a l N a m e = " M e d i a S e r v i c e D a t e T a k e n "   m a : r e a d O n l y = " t r u e " >  
 < x s d : s i m p l e T y p e >  
 < x s d : r e s t r i c t i o n   b a s e = " d m s : T e x t " / >  
 < / x s d : s i m p l e T y p e >  
 < / x s d : e l e m e n t >  
 < x s d : e l e m e n t   n a m e = " M e d i a S e r v i c e G e n e r a t i o n T i m e "   m a : i n d e x = " 1 7 "   n i l l a b l e = " t r u e "   m a : d i s p l a y N a m e = " M e d i a S e r v i c e G e n e r a t i o n T i m e "   m a : h i d d e n = " t r u e "   m a : i n t e r n a l N a m e = " M e d i a S e r v i c e G e n e r a t i o n T i m e "   m a : r e a d O n l y = " t r u e " >  
 < x s d : s i m p l e T y p e >  
 < x s d : r e s t r i c t i o n   b a s e = " d m s : T e x t " / >  
 < / x s d : s i m p l e T y p e >  
 < / x s d : e l e m e n t >  
 < x s d : e l e m e n t   n a m e = " M e d i a S e r v i c e E v e n t H a s h C o d e "   m a : i n d e x = " 1 8 "   n i l l a b l e = " t r u e "   m a : d i s p l a y N a m e = " M e d i a S e r v i c e E v e n t H a s h C o d e "   m a : h i d d e n = " t r u e "   m a : i n t e r n a l N a m e = " M e d i a S e r v i c e E v e n t H a s h C o d e "   m a : r e a d O n l y = " t r u e " >  
 < x s d : s i m p l e T y p e >  
 < x s d : r e s t r i c t i o n   b a s e = " d m s : T e x t " / >  
 < / x s d : s i m p l e T y p e >  
 < / x s d : e l e m e n t >  
 < x s d : e l e m e n t   n a m e = " M e d i a S e r v i c e O C R "   m a : i n d e x = " 1 9 "   n i l l a b l e = " t r u e "   m a : d i s p l a y N a m e = " E x t r a c t e d   T e x t "   m a : i n t e r n a l N a m e = " M e d i a S e r v i c e O C R "   m a : r e a d O n l y = " t r u e " >  
 < x s d : s i m p l e T y p e >  
 < x s d : r e s t r i c t i o n   b a s e = " d m s : N o t e " >  
 < x s d : m a x L e n g t h   v a l u e = " 2 5 5 " / >  
 < / x s d : r e s t r i c t i o n >  
 < / x s d : s i m p l e T y p e >  
 < / x s d : e l e m e n t >  
 < x s d : e l e m e n t   n a m e = " M e d i a S e r v i c e L o c a t i o n "   m a : i n d e x = " 2 0 "   n i l l a b l e = " t r u e "   m a : d i s p l a y N a m e = " L o c a t i o n "   m a : i n d e x e d = " t r u e "   m a : i n t e r n a l N a m e = " M e d i a S e r v i c e L o c a t i o n "   m a : r e a d O n l y = " t r u e " >  
 < x s d : s i m p l e T y p e >  
 < x s d : r e s t r i c t i o n   b a s e = " d m s : T e x t " / >  
 < / x s d : s i m p l e T y p e >  
 < / x s d : e l e m e n t >  
 < x s d : e l e m e n t   n a m e = " M e d i a L e n g t h I n S e c o n d s "   m a : i n d e x = " 2 1 "   n i l l a b l e = " t r u e "   m a : d i s p l a y N a m e = " M e d i a L e n g t h I n S e c o n d s "   m a : h i d d e n = " t r u e "   m a : i n t e r n a l N a m e = " M e d i a L e n g t h I n S e c o n d s "   m a : r e a d O n l y = " t r u e " >  
 < x s d : s i m p l e T y p e >  
 < x s d : r e s t r i c t i o n   b a s e = " d m s : U n k n o w n " / >  
 < / x s d : s i m p l e T y p e >  
 < / x s d : e l e m e n t >  
 < x s d : e l e m e n t   n a m e = " M e d i a S e r v i c e B i l l i n g M e t a d a t a "   m a : i n d e x = " 2 2 "   n i l l a b l e = " t r u e "   m a : d i s p l a y N a m e = " M e d i a S e r v i c e B i l l i n g M e t a d a t a "   m a : h i d d e n = " t r u e "   m a : i n t e r n a l N a m e = " M e d i a S e r v i c e B i l l i n g M e t a d a t a "   m a : r e a d O n l y = " t r u e " >  
 < x s d : s i m p l e T y p e >  
 < x s d : r e s t r i c t i o n   b a s e = " d m s : N o t e " / >  
 < / x s d : s i m p l e T y p e >  
 < / x s d : e l e m e n t >  
 < / x s d : s c h e m a >  
 < x s d : s c h e m a   t a r g e t N a m e s p a c e = " 2 6 3 d b b e 5 - 0 7 6 b - 4 6 0 6 - a 0 3 b - 9 5 9 8 f 5 f 2 f 3 5 a " 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1 5 "   n i l l a b l e = " t r u e "   m a : d i s p l a y N a m e = " T a x o n o m y   C a t c h   A l l   C o l u m n "   m a : h i d d e n = " t r u e "   m a : l i s t = " { 6 b c 4 f 5 5 e - 2 5 3 8 - 4 b e e - b 3 a 7 - 7 1 7 2 d 5 b 3 c c 7 a } "   m a : i n t e r n a l N a m e = " T a x C a t c h A l l "   m a : s h o w F i e l d = " C a t c h A l l D a t a "   m a : w e b = " 2 6 3 d b b e 5 - 0 7 6 b - 4 6 0 6 - a 0 3 b - 9 5 9 8 f 5 f 2 f 3 5 a " >  
 < x s d : c o m p l e x T y p e >  
 < x s d : c o m p l e x C o n t e n t >  
 < x s d : e x t e n s i o n   b a s e = " d m s : M u l t i C h o i c e L o o k u p " >  
 < x s d : s e q u e n c e >  
 < x s d : e l e m e n t   n a m e = " V a l u e "   t y p e = " d m s : L o o k u p "   m a x O c c u r s = " u n b o u n d e d "   m i n O c c u r s = " 0 "   n i l l a b l e = " t r u e " / > 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0�0�0�0�0  �0�0�0" / >  
 < x s d : e l e m e n t   r e f = " d c : t i t l e "   m i n O c c u r s = " 0 "   m a x O c c u r s = " 1 "   m a : i n d e x = " 4 "   m a : d i s p l a y N a m e = " �0�0�0�0" / > 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3.xml>��< ? x m l   v e r s i o n = " 1 . 0 " ? > < p : p r o p e r t i e s   x m l n s : p = " h t t p : / / s c h e m a s . m i c r o s o f t . c o m / o f f i c e / 2 0 0 6 / m e t a d a t a / p r o p e r t i e s "   x m l n s : x s i = " h t t p : / / w w w . w 3 . o r g / 2 0 0 1 / X M L S c h e m a - i n s t a n c e "   x m l n s : p c = " h t t p : / / s c h e m a s . m i c r o s o f t . c o m / o f f i c e / i n f o p a t h / 2 0 0 7 / P a r t n e r C o n t r o l s " > < d o c u m e n t M a n a g e m e n t > < T a x C a t c h A l l   x m l n s = " 2 6 3 d b b e 5 - 0 7 6 b - 4 6 0 6 - a 0 3 b - 9 5 9 8 f 5 f 2 f 3 5 a "   x s i : n i l = " t r u e " / > < O w n e r   x m l n s = " 7 c 6 2 9 b 6 5 - 7 d 3 0 - 4 1 3 8 - 9 6 d 4 - 6 a d 7 6 f 7 e 9 9 8 6 " > < U s e r I n f o > < D i s p l a y N a m e > < / D i s p l a y N a m e > < A c c o u n t I d   x s i : n i l = " t r u e " > < / A c c o u n t I d > < A c c o u n t T y p e / > < / U s e r I n f o > < / O w n e r > < l c f 7 6 f 1 5 5 c e d 4 d d c b 4 0 9 7 1 3 4 f f 3 c 3 3 2 f   x m l n s = " 7 c 6 2 9 b 6 5 - 7 d 3 0 - 4 1 3 8 - 9 6 d 4 - 6 a d 7 6 f 7 e 9 9 8 6 " > < T e r m s   x m l n s = " h t t p : / / s c h e m a s . m i c r o s o f t . c o m / o f f i c e / i n f o p a t h / 2 0 0 7 / P a r t n e r C o n t r o l s " > < / T e r m s > < / l c f 7 6 f 1 5 5 c e d 4 d d c b 4 0 9 7 1 3 4 f f 3 c 3 3 2 f > < / d o c u m e n t M a n a g e m e n t > < / p : p r o p e r t i e s > 
</file>

<file path=customXml/itemProps1.xml><?xml version="1.0" encoding="utf-8"?>
<ds:datastoreItem xmlns:ds="http://schemas.openxmlformats.org/officeDocument/2006/customXml" ds:itemID="{2AC66BDD-C568-4E2B-881A-D1669F7DFF9B}">
  <ds:schemaRefs/>
</ds:datastoreItem>
</file>

<file path=customXml/itemProps2.xml><?xml version="1.0" encoding="utf-8"?>
<ds:datastoreItem xmlns:ds="http://schemas.openxmlformats.org/officeDocument/2006/customXml" ds:itemID="{1268B72C-C7C8-4BA0-9743-9C9E3D299F34}">
  <ds:schemaRefs/>
</ds:datastoreItem>
</file>

<file path=customXml/itemProps3.xml><?xml version="1.0" encoding="utf-8"?>
<ds:datastoreItem xmlns:ds="http://schemas.openxmlformats.org/officeDocument/2006/customXml" ds:itemID="{06116862-F8D7-47FC-8917-98C64F3C53D5}">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(はじめにお読み下さい)申請書の使い方</vt:lpstr>
      <vt:lpstr>申請書</vt:lpstr>
      <vt:lpstr>申請・精算額一覧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記入例</vt:lpstr>
      <vt:lpstr>単価表</vt:lpstr>
      <vt:lpstr>リスト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21553</cp:lastModifiedBy>
  <dcterms:created xsi:type="dcterms:W3CDTF">2018-06-19T01:27:00Z</dcterms:created>
  <cp:lastPrinted>2026-07-01T07:43:00Z</cp:lastPrinted>
  <dcterms:modified xsi:type="dcterms:W3CDTF">2026-08-26T04:46:13Z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y fmtid="{D5CDD505-2E9C-101B-9397-08002B2CF9AE}" pid="6" name="ICV">
    <vt:lpwstr>8D240FF16E1D49258B43DDFBEBCED053</vt:lpwstr>
  </property>
  <property fmtid="{D5CDD505-2E9C-101B-9397-08002B2CF9AE}" pid="7" name="KSOProductBuildVer">
    <vt:lpwstr>1041-11.2.0.10707</vt:lpwstr>
  </property>
</Properties>
</file>